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9210" tabRatio="950" activeTab="1"/>
  </bookViews>
  <sheets>
    <sheet name="Slieve Donard Entries" sheetId="1" r:id="rId1"/>
    <sheet name="S Donard - Result " sheetId="2" r:id="rId2"/>
    <sheet name="Sheet1" sheetId="3" r:id="rId3"/>
  </sheets>
  <definedNames>
    <definedName name="_xlnm._FilterDatabase" localSheetId="0" hidden="1">'Slieve Donard Entries'!$A$1:$J$280</definedName>
    <definedName name="_xlnm.Print_Area" localSheetId="1">'S Donard - Result '!$A$1:$J$111</definedName>
  </definedNames>
  <calcPr fullCalcOnLoad="1"/>
</workbook>
</file>

<file path=xl/sharedStrings.xml><?xml version="1.0" encoding="utf-8"?>
<sst xmlns="http://schemas.openxmlformats.org/spreadsheetml/2006/main" count="593" uniqueCount="279">
  <si>
    <t>Race Number</t>
  </si>
  <si>
    <t>Names</t>
  </si>
  <si>
    <t>Category</t>
  </si>
  <si>
    <t>Club</t>
  </si>
  <si>
    <t>V55</t>
  </si>
  <si>
    <t>Larne AC</t>
  </si>
  <si>
    <t>BARF</t>
  </si>
  <si>
    <t>V40</t>
  </si>
  <si>
    <t>LV40</t>
  </si>
  <si>
    <t>V50</t>
  </si>
  <si>
    <t>Mourne Runners</t>
  </si>
  <si>
    <t>LV45</t>
  </si>
  <si>
    <t>LV35</t>
  </si>
  <si>
    <t>V35</t>
  </si>
  <si>
    <t>V60</t>
  </si>
  <si>
    <t>FJ</t>
  </si>
  <si>
    <t>Address</t>
  </si>
  <si>
    <t>Phone Number</t>
  </si>
  <si>
    <t>Next of Kin</t>
  </si>
  <si>
    <t>Telephone Number</t>
  </si>
  <si>
    <t>Position</t>
  </si>
  <si>
    <t>Name</t>
  </si>
  <si>
    <t>Race No</t>
  </si>
  <si>
    <t>Car reg</t>
  </si>
  <si>
    <t>Albertville Harriers</t>
  </si>
  <si>
    <t>Summit Time</t>
  </si>
  <si>
    <t>Descent Time</t>
  </si>
  <si>
    <t>Finish Time</t>
  </si>
  <si>
    <t>Summit Position</t>
  </si>
  <si>
    <t>Descent Position</t>
  </si>
  <si>
    <t>V45</t>
  </si>
  <si>
    <t>Up &amp; Running</t>
  </si>
  <si>
    <t>MJ</t>
  </si>
  <si>
    <t>Omagh Harriers</t>
  </si>
  <si>
    <t>Unattached</t>
  </si>
  <si>
    <t xml:space="preserve">Ballydrain Harriers </t>
  </si>
  <si>
    <t>LV55</t>
  </si>
  <si>
    <t>FO</t>
  </si>
  <si>
    <t>LV50</t>
  </si>
  <si>
    <t>Age on Day</t>
  </si>
  <si>
    <t xml:space="preserve">MO </t>
  </si>
  <si>
    <t>Des Woods</t>
  </si>
  <si>
    <t>Deon McNeilly</t>
  </si>
  <si>
    <t>Newcastle AC</t>
  </si>
  <si>
    <t>Sam Graham</t>
  </si>
  <si>
    <t>MO</t>
  </si>
  <si>
    <t>Andrew Niblock</t>
  </si>
  <si>
    <t>Mike Barton</t>
  </si>
  <si>
    <t>Richard Hanna</t>
  </si>
  <si>
    <t>Alwynne Shannon</t>
  </si>
  <si>
    <t>Stephen Cunningham</t>
  </si>
  <si>
    <t>Marty McVeigh</t>
  </si>
  <si>
    <t>Anne Sandford</t>
  </si>
  <si>
    <t>Merwyn Donaldson</t>
  </si>
  <si>
    <t>Norman Smyth</t>
  </si>
  <si>
    <t>Banbridge AC</t>
  </si>
  <si>
    <t>Desmond Oneill</t>
  </si>
  <si>
    <t>Ian Taylor</t>
  </si>
  <si>
    <t>Eugene McCann</t>
  </si>
  <si>
    <t>Neville Watson</t>
  </si>
  <si>
    <t>Darren Swail</t>
  </si>
  <si>
    <t>Kilclief GAC</t>
  </si>
  <si>
    <t>Richard Bell</t>
  </si>
  <si>
    <t>Jonathan Graham</t>
  </si>
  <si>
    <t>Pete Grant</t>
  </si>
  <si>
    <t>Newry City Runners</t>
  </si>
  <si>
    <t>David Chambers</t>
  </si>
  <si>
    <t>Emmet McAlister</t>
  </si>
  <si>
    <t>Ballymena Runners</t>
  </si>
  <si>
    <t>Alex Brennan</t>
  </si>
  <si>
    <t>Ricky Cowan</t>
  </si>
  <si>
    <t>Willowfield</t>
  </si>
  <si>
    <t>Laurence Hamilton</t>
  </si>
  <si>
    <t>John Kelly</t>
  </si>
  <si>
    <t>Paul Jackson</t>
  </si>
  <si>
    <t>Rowallane Ramblers</t>
  </si>
  <si>
    <t>Nigel McKinney</t>
  </si>
  <si>
    <t>Murlough AC</t>
  </si>
  <si>
    <t>David Steele</t>
  </si>
  <si>
    <t>William Howard</t>
  </si>
  <si>
    <t>Lagan Valley AC</t>
  </si>
  <si>
    <t>Mark King</t>
  </si>
  <si>
    <t>Andrew McGibbon</t>
  </si>
  <si>
    <t>Tim Kerr</t>
  </si>
  <si>
    <t>James Lappin</t>
  </si>
  <si>
    <t>Gareth McKeown</t>
  </si>
  <si>
    <t>Fred Strickland</t>
  </si>
  <si>
    <t>Ballydrain</t>
  </si>
  <si>
    <t>Mary Knight</t>
  </si>
  <si>
    <t>LVO</t>
  </si>
  <si>
    <t>Stephen Knight</t>
  </si>
  <si>
    <t>Cecil McCullough</t>
  </si>
  <si>
    <t>Brendan Donnelly</t>
  </si>
  <si>
    <t>Gary Bailey</t>
  </si>
  <si>
    <t>David Bell</t>
  </si>
  <si>
    <t>Dominic McGreevy</t>
  </si>
  <si>
    <t>Harry Teggarty</t>
  </si>
  <si>
    <t>Patrick Bradley</t>
  </si>
  <si>
    <t>Eamon McCrickard</t>
  </si>
  <si>
    <t>Robert Brown</t>
  </si>
  <si>
    <t>Diane Wilson</t>
  </si>
  <si>
    <t>Brian Wilson</t>
  </si>
  <si>
    <t>Donna Trimble</t>
  </si>
  <si>
    <t>Ryan Daly</t>
  </si>
  <si>
    <t>Barry Rankin</t>
  </si>
  <si>
    <t>Jason Ratcliffe</t>
  </si>
  <si>
    <t>Colm McMullan</t>
  </si>
  <si>
    <t>Stephen Wallace</t>
  </si>
  <si>
    <t>Dale Smith</t>
  </si>
  <si>
    <t>Peter Howie</t>
  </si>
  <si>
    <t>Gareth Boreland</t>
  </si>
  <si>
    <t>William Marks</t>
  </si>
  <si>
    <t>Jim Brown</t>
  </si>
  <si>
    <t>Jeff Sempey</t>
  </si>
  <si>
    <t>Barry Tinnelly</t>
  </si>
  <si>
    <t>Team Purple</t>
  </si>
  <si>
    <t>Tim Wilson</t>
  </si>
  <si>
    <t>Barry Wells</t>
  </si>
  <si>
    <t>Brendan Quail</t>
  </si>
  <si>
    <t>Christopher McCorry</t>
  </si>
  <si>
    <t>Alan Strachan</t>
  </si>
  <si>
    <t>Noel Douglas</t>
  </si>
  <si>
    <t>Paul Hollywood</t>
  </si>
  <si>
    <t>Armagh AC</t>
  </si>
  <si>
    <t>Declan McCrory</t>
  </si>
  <si>
    <t>Trevor Wilson</t>
  </si>
  <si>
    <t>John Lundy</t>
  </si>
  <si>
    <t>Tamalpa USA</t>
  </si>
  <si>
    <t>Andy Bridge</t>
  </si>
  <si>
    <t>Andrew Annett</t>
  </si>
  <si>
    <t>William Hutchinson</t>
  </si>
  <si>
    <t>Liam Keenan</t>
  </si>
  <si>
    <t>East Down AC</t>
  </si>
  <si>
    <t>Michael Quinn</t>
  </si>
  <si>
    <t>Sam Herron</t>
  </si>
  <si>
    <t>Rodney Hanna</t>
  </si>
  <si>
    <t>Stephen Caulfield</t>
  </si>
  <si>
    <t>Gerard Rowe</t>
  </si>
  <si>
    <t>Peter McClenaghan</t>
  </si>
  <si>
    <t>Guiomar Garcia</t>
  </si>
  <si>
    <t>Hugh Oram</t>
  </si>
  <si>
    <t>Charlie Henderson</t>
  </si>
  <si>
    <t>Gordan McCabe</t>
  </si>
  <si>
    <t>Clarke Campbell</t>
  </si>
  <si>
    <t>Neil Carty</t>
  </si>
  <si>
    <t>North Belfast Harriors</t>
  </si>
  <si>
    <t>Mark McClure</t>
  </si>
  <si>
    <t>Brian Spence</t>
  </si>
  <si>
    <t>Nigel Hart</t>
  </si>
  <si>
    <t>Damien Brannigan</t>
  </si>
  <si>
    <t>Kristofer Muldoon</t>
  </si>
  <si>
    <t>Cormac Muldoon</t>
  </si>
  <si>
    <t>Gary McIlhennon</t>
  </si>
  <si>
    <t>John Curry</t>
  </si>
  <si>
    <t>Burrendale Hotel</t>
  </si>
  <si>
    <t>Ronnie Horrox</t>
  </si>
  <si>
    <t>Anna McCoy</t>
  </si>
  <si>
    <t>Jonathan McCloy</t>
  </si>
  <si>
    <t>Denise Mathers</t>
  </si>
  <si>
    <t>Darren Herron</t>
  </si>
  <si>
    <t>Paul Watson</t>
  </si>
  <si>
    <t>Bill Hopkins</t>
  </si>
  <si>
    <t>Dale Mathers</t>
  </si>
  <si>
    <t>Richard Dugan</t>
  </si>
  <si>
    <t>Damien McDaid</t>
  </si>
  <si>
    <t>Mike Barnett</t>
  </si>
  <si>
    <t>Eddie Murray</t>
  </si>
  <si>
    <t>Frank McKenna</t>
  </si>
  <si>
    <t>Hugo Rodgers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</si>
  <si>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</si>
  <si>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</si>
  <si>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</si>
  <si>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</si>
  <si>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</si>
  <si>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</si>
  <si>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</si>
  <si>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</si>
  <si>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</si>
  <si>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</si>
  <si>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</si>
  <si>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</si>
  <si>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</si>
  <si>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</si>
  <si>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</si>
  <si>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</si>
  <si>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</si>
  <si>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</si>
  <si>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</si>
  <si>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</si>
  <si>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</si>
  <si>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</si>
  <si>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</si>
  <si>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</si>
  <si>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</si>
  <si>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</si>
  <si>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</si>
  <si>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</si>
  <si>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</si>
  <si>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</si>
  <si>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</si>
  <si>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</si>
  <si>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</si>
  <si>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</si>
  <si>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</si>
  <si>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</si>
  <si>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</si>
  <si>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</si>
  <si>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</si>
  <si>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</si>
  <si>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</si>
  <si>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</si>
  <si>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</si>
  <si>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</si>
  <si>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</si>
  <si>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</si>
  <si>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</si>
  <si>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</si>
  <si>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</si>
  <si>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</si>
  <si>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</si>
  <si>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</si>
  <si>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</si>
  <si>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</si>
  <si>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</si>
  <si>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</si>
  <si>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</si>
  <si>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</si>
  <si>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</si>
  <si>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</si>
  <si>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</si>
  <si>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</si>
  <si>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</si>
  <si>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</si>
  <si>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</si>
  <si>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</si>
  <si>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</si>
  <si>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</si>
  <si>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</si>
  <si>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</si>
  <si>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</si>
  <si>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</si>
  <si>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</si>
  <si>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</si>
  <si>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</si>
  <si>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</si>
  <si>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</si>
  <si>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</si>
  <si>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</si>
  <si>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</si>
  <si>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</si>
  <si>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</si>
  <si>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</si>
  <si>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</si>
  <si>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</si>
  <si>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</si>
  <si>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</si>
  <si>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</si>
  <si>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</si>
  <si>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</si>
  <si>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</si>
  <si>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</si>
  <si>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95</t>
  </si>
  <si>
    <t>96</t>
  </si>
  <si>
    <t>97</t>
  </si>
  <si>
    <t>98</t>
  </si>
  <si>
    <t>DNF</t>
  </si>
  <si>
    <t>99</t>
  </si>
  <si>
    <t>100</t>
  </si>
  <si>
    <t>21</t>
  </si>
  <si>
    <t>101</t>
  </si>
  <si>
    <t>102</t>
  </si>
  <si>
    <t>103</t>
  </si>
  <si>
    <t>104</t>
  </si>
  <si>
    <t>105</t>
  </si>
  <si>
    <t>106</t>
  </si>
  <si>
    <t>107</t>
  </si>
  <si>
    <t>108</t>
  </si>
  <si>
    <t>94</t>
  </si>
  <si>
    <t>109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</si>
</sst>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  <numFmt numFmtId="165" formatCode="hh:mm:ss;@"/>
  </numFmts>
  <fonts count="2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52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 quotePrefix="1">
      <alignment horizontal="center"/>
    </xf>
    <xf numFmtId="0" fontId="2" fillId="0" borderId="0" xfId="52" applyAlignment="1" applyProtection="1">
      <alignment horizontal="center" wrapText="1"/>
      <protection/>
    </xf>
    <xf numFmtId="49" fontId="3" fillId="0" borderId="0" xfId="0" applyNumberFormat="1" applyFont="1" applyAlignment="1" quotePrefix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52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2" fillId="0" borderId="0" xfId="52" applyBorder="1" applyAlignment="1" applyProtection="1">
      <alignment horizontal="center" wrapText="1"/>
      <protection/>
    </xf>
    <xf numFmtId="0" fontId="2" fillId="0" borderId="0" xfId="52" applyFont="1" applyBorder="1" applyAlignment="1" applyProtection="1">
      <alignment horizontal="center"/>
      <protection/>
    </xf>
    <xf numFmtId="0" fontId="2" fillId="0" borderId="0" xfId="52" applyFont="1" applyFill="1" applyBorder="1" applyAlignment="1" applyProtection="1">
      <alignment horizontal="center" wrapText="1"/>
      <protection/>
    </xf>
    <xf numFmtId="0" fontId="2" fillId="0" borderId="0" xfId="52" applyFont="1" applyAlignment="1" applyProtection="1">
      <alignment horizontal="center"/>
      <protection/>
    </xf>
    <xf numFmtId="0" fontId="2" fillId="0" borderId="0" xfId="52" applyFont="1" applyAlignment="1" applyProtection="1">
      <alignment horizontal="center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25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zoomScale="80" zoomScaleNormal="80" zoomScalePageLayoutView="0" workbookViewId="0" topLeftCell="A1">
      <pane xSplit="1" ySplit="1" topLeftCell="B2" activePane="bottomRight" state="frozen"/>
      <selection pane="topLeft" activeCell="I142" sqref="I142"/>
      <selection pane="topRight" activeCell="I142" sqref="I142"/>
      <selection pane="bottomLeft" activeCell="I142" sqref="I142"/>
      <selection pane="bottomRight" activeCell="B49" sqref="B49:B50"/>
    </sheetView>
  </sheetViews>
  <sheetFormatPr defaultColWidth="9.140625" defaultRowHeight="12.75"/>
  <cols>
    <col min="1" max="1" width="15.7109375" style="2" bestFit="1" customWidth="1"/>
    <col min="2" max="2" width="25.28125" style="2" bestFit="1" customWidth="1"/>
    <col min="3" max="3" width="11.57421875" style="2" bestFit="1" customWidth="1"/>
    <col min="4" max="4" width="22.421875" style="2" bestFit="1" customWidth="1"/>
    <col min="5" max="5" width="52.00390625" style="2" bestFit="1" customWidth="1"/>
    <col min="6" max="6" width="40.421875" style="17" bestFit="1" customWidth="1"/>
    <col min="7" max="7" width="30.28125" style="10" bestFit="1" customWidth="1"/>
    <col min="8" max="8" width="19.8515625" style="2" bestFit="1" customWidth="1"/>
    <col min="9" max="9" width="30.28125" style="10" bestFit="1" customWidth="1"/>
    <col min="10" max="10" width="10.00390625" style="2" bestFit="1" customWidth="1"/>
    <col min="11" max="16384" width="9.140625" style="2" customWidth="1"/>
  </cols>
  <sheetData>
    <row r="1" spans="1:10" ht="12.75">
      <c r="A1" s="27" t="s">
        <v>22</v>
      </c>
      <c r="B1" s="27" t="s">
        <v>1</v>
      </c>
      <c r="C1" s="27" t="s">
        <v>2</v>
      </c>
      <c r="D1" s="27" t="s">
        <v>3</v>
      </c>
      <c r="E1" s="7" t="s">
        <v>16</v>
      </c>
      <c r="F1" s="3" t="s">
        <v>39</v>
      </c>
      <c r="G1" s="8" t="s">
        <v>17</v>
      </c>
      <c r="H1" s="7" t="s">
        <v>18</v>
      </c>
      <c r="I1" s="8" t="s">
        <v>19</v>
      </c>
      <c r="J1" s="7" t="s">
        <v>23</v>
      </c>
    </row>
    <row r="2" spans="1:7" ht="12.75">
      <c r="A2" s="26">
        <v>51</v>
      </c>
      <c r="B2" s="26" t="s">
        <v>51</v>
      </c>
      <c r="C2" s="26" t="s">
        <v>4</v>
      </c>
      <c r="D2" s="26" t="s">
        <v>43</v>
      </c>
      <c r="G2" s="2" t="s">
        <v>15</v>
      </c>
    </row>
    <row r="3" spans="1:6" ht="12.75">
      <c r="A3" s="26">
        <v>139</v>
      </c>
      <c r="B3" s="26" t="s">
        <v>150</v>
      </c>
      <c r="C3" s="26" t="s">
        <v>45</v>
      </c>
      <c r="D3" s="26" t="s">
        <v>123</v>
      </c>
      <c r="F3" s="18"/>
    </row>
    <row r="4" spans="1:6" ht="12.75">
      <c r="A4" s="26">
        <v>140</v>
      </c>
      <c r="B4" s="26" t="s">
        <v>151</v>
      </c>
      <c r="C4" s="26" t="s">
        <v>9</v>
      </c>
      <c r="D4" s="26" t="s">
        <v>123</v>
      </c>
      <c r="F4" s="18"/>
    </row>
    <row r="5" spans="1:6" ht="12.75">
      <c r="A5" s="26">
        <v>142</v>
      </c>
      <c r="B5" s="26" t="s">
        <v>152</v>
      </c>
      <c r="C5" s="26" t="s">
        <v>7</v>
      </c>
      <c r="D5" s="26" t="s">
        <v>77</v>
      </c>
      <c r="F5" s="18"/>
    </row>
    <row r="6" spans="1:6" ht="12.75">
      <c r="A6" s="26">
        <v>143</v>
      </c>
      <c r="B6" s="26" t="s">
        <v>153</v>
      </c>
      <c r="C6" s="26" t="s">
        <v>7</v>
      </c>
      <c r="D6" s="26" t="s">
        <v>154</v>
      </c>
      <c r="F6" s="18"/>
    </row>
    <row r="7" spans="1:4" ht="12.75">
      <c r="A7" s="26">
        <v>152</v>
      </c>
      <c r="B7" s="26" t="s">
        <v>155</v>
      </c>
      <c r="C7" s="26" t="s">
        <v>7</v>
      </c>
      <c r="D7" s="26" t="s">
        <v>34</v>
      </c>
    </row>
    <row r="8" spans="1:6" ht="12.75">
      <c r="A8" s="26">
        <v>153</v>
      </c>
      <c r="B8" s="26" t="s">
        <v>156</v>
      </c>
      <c r="C8" s="26" t="s">
        <v>37</v>
      </c>
      <c r="D8" s="26" t="s">
        <v>132</v>
      </c>
      <c r="F8" s="18"/>
    </row>
    <row r="9" spans="1:6" ht="12.75">
      <c r="A9" s="26">
        <v>154</v>
      </c>
      <c r="B9" s="26" t="s">
        <v>157</v>
      </c>
      <c r="C9" s="26" t="s">
        <v>45</v>
      </c>
      <c r="D9" s="26" t="s">
        <v>68</v>
      </c>
      <c r="F9" s="18"/>
    </row>
    <row r="10" spans="1:6" ht="12.75">
      <c r="A10" s="26">
        <v>156</v>
      </c>
      <c r="B10" s="26" t="s">
        <v>158</v>
      </c>
      <c r="C10" s="26" t="s">
        <v>8</v>
      </c>
      <c r="D10" s="26" t="s">
        <v>65</v>
      </c>
      <c r="F10" s="18"/>
    </row>
    <row r="11" spans="1:6" ht="12.75">
      <c r="A11" s="26">
        <v>160</v>
      </c>
      <c r="B11" s="26" t="s">
        <v>159</v>
      </c>
      <c r="C11" s="26" t="s">
        <v>45</v>
      </c>
      <c r="D11" s="26" t="s">
        <v>10</v>
      </c>
      <c r="F11" s="18"/>
    </row>
    <row r="12" spans="1:6" ht="12.75">
      <c r="A12" s="26">
        <v>162</v>
      </c>
      <c r="B12" s="26" t="s">
        <v>160</v>
      </c>
      <c r="C12" s="26" t="s">
        <v>30</v>
      </c>
      <c r="D12" s="26" t="s">
        <v>43</v>
      </c>
      <c r="F12" s="18"/>
    </row>
    <row r="13" spans="1:6" ht="12.75">
      <c r="A13" s="26">
        <v>165</v>
      </c>
      <c r="B13" s="26" t="s">
        <v>161</v>
      </c>
      <c r="C13" s="26" t="s">
        <v>14</v>
      </c>
      <c r="D13" s="26" t="s">
        <v>89</v>
      </c>
      <c r="F13" s="18"/>
    </row>
    <row r="14" spans="1:6" ht="12.75">
      <c r="A14" s="26">
        <v>168</v>
      </c>
      <c r="B14" s="26" t="s">
        <v>162</v>
      </c>
      <c r="C14" s="26" t="s">
        <v>30</v>
      </c>
      <c r="D14" s="26" t="s">
        <v>65</v>
      </c>
      <c r="F14" s="18"/>
    </row>
    <row r="15" spans="1:6" ht="12.75">
      <c r="A15" s="26">
        <v>173</v>
      </c>
      <c r="B15" s="26" t="s">
        <v>163</v>
      </c>
      <c r="C15" s="26" t="s">
        <v>30</v>
      </c>
      <c r="D15" s="26" t="s">
        <v>75</v>
      </c>
      <c r="F15" s="18"/>
    </row>
    <row r="16" spans="1:6" ht="12.75">
      <c r="A16" s="26">
        <v>176</v>
      </c>
      <c r="B16" s="26" t="s">
        <v>164</v>
      </c>
      <c r="C16" s="26" t="s">
        <v>13</v>
      </c>
      <c r="D16" s="26" t="s">
        <v>34</v>
      </c>
      <c r="F16" s="18"/>
    </row>
    <row r="17" spans="1:6" ht="12.75">
      <c r="A17" s="26">
        <v>202</v>
      </c>
      <c r="B17" s="26" t="s">
        <v>165</v>
      </c>
      <c r="C17" s="26" t="s">
        <v>13</v>
      </c>
      <c r="D17" s="26" t="s">
        <v>65</v>
      </c>
      <c r="F17" s="18"/>
    </row>
    <row r="18" spans="1:6" ht="12.75">
      <c r="A18" s="26">
        <v>204</v>
      </c>
      <c r="B18" s="26" t="s">
        <v>166</v>
      </c>
      <c r="C18" s="26" t="s">
        <v>7</v>
      </c>
      <c r="D18" s="26" t="s">
        <v>34</v>
      </c>
      <c r="F18" s="18"/>
    </row>
    <row r="19" spans="1:6" ht="12.75">
      <c r="A19" s="26">
        <v>209</v>
      </c>
      <c r="B19" s="26" t="s">
        <v>167</v>
      </c>
      <c r="C19" s="26" t="s">
        <v>9</v>
      </c>
      <c r="D19" s="26" t="s">
        <v>65</v>
      </c>
      <c r="F19" s="18"/>
    </row>
    <row r="20" spans="1:6" ht="12.75">
      <c r="A20" s="26">
        <v>215</v>
      </c>
      <c r="B20" s="26" t="s">
        <v>168</v>
      </c>
      <c r="C20" s="26" t="s">
        <v>7</v>
      </c>
      <c r="D20" s="26" t="s">
        <v>43</v>
      </c>
      <c r="F20" s="18"/>
    </row>
    <row r="21" spans="1:7" ht="12.75">
      <c r="A21" s="26">
        <v>410</v>
      </c>
      <c r="B21" s="26" t="s">
        <v>42</v>
      </c>
      <c r="C21" s="26" t="s">
        <v>30</v>
      </c>
      <c r="D21" s="26" t="s">
        <v>43</v>
      </c>
      <c r="F21" s="9"/>
      <c r="G21" s="2" t="s">
        <v>32</v>
      </c>
    </row>
    <row r="22" spans="1:9" ht="12.75">
      <c r="A22" s="26">
        <v>411</v>
      </c>
      <c r="B22" s="28" t="s">
        <v>44</v>
      </c>
      <c r="C22" s="26" t="s">
        <v>45</v>
      </c>
      <c r="D22" s="28" t="s">
        <v>10</v>
      </c>
      <c r="F22" s="15"/>
      <c r="G22" s="11" t="s">
        <v>40</v>
      </c>
      <c r="H22" s="12"/>
      <c r="I22" s="13"/>
    </row>
    <row r="23" spans="1:7" ht="12.75">
      <c r="A23" s="26">
        <v>412</v>
      </c>
      <c r="B23" s="26" t="s">
        <v>41</v>
      </c>
      <c r="C23" s="26" t="s">
        <v>7</v>
      </c>
      <c r="D23" s="26" t="s">
        <v>10</v>
      </c>
      <c r="F23" s="18"/>
      <c r="G23" s="2" t="s">
        <v>13</v>
      </c>
    </row>
    <row r="24" spans="1:7" ht="12.75">
      <c r="A24" s="26">
        <v>413</v>
      </c>
      <c r="B24" s="26" t="s">
        <v>46</v>
      </c>
      <c r="C24" s="26" t="s">
        <v>45</v>
      </c>
      <c r="D24" s="26" t="s">
        <v>10</v>
      </c>
      <c r="F24" s="9"/>
      <c r="G24" s="11" t="s">
        <v>7</v>
      </c>
    </row>
    <row r="25" spans="1:7" ht="12.75">
      <c r="A25" s="26">
        <v>414</v>
      </c>
      <c r="B25" s="28" t="s">
        <v>47</v>
      </c>
      <c r="C25" s="26" t="s">
        <v>4</v>
      </c>
      <c r="D25" s="28" t="s">
        <v>10</v>
      </c>
      <c r="F25" s="20"/>
      <c r="G25" s="2" t="s">
        <v>30</v>
      </c>
    </row>
    <row r="26" spans="1:7" ht="12.75">
      <c r="A26" s="26">
        <v>415</v>
      </c>
      <c r="B26" s="28" t="s">
        <v>48</v>
      </c>
      <c r="C26" s="26" t="s">
        <v>45</v>
      </c>
      <c r="D26" s="28" t="s">
        <v>10</v>
      </c>
      <c r="G26" s="2" t="s">
        <v>9</v>
      </c>
    </row>
    <row r="27" spans="1:7" ht="12.75">
      <c r="A27" s="26">
        <v>416</v>
      </c>
      <c r="B27" s="26" t="s">
        <v>49</v>
      </c>
      <c r="C27" s="26" t="s">
        <v>11</v>
      </c>
      <c r="D27" s="26" t="s">
        <v>10</v>
      </c>
      <c r="F27" s="20"/>
      <c r="G27" s="2" t="s">
        <v>4</v>
      </c>
    </row>
    <row r="28" spans="1:7" ht="12.75">
      <c r="A28" s="26">
        <v>417</v>
      </c>
      <c r="B28" s="26" t="s">
        <v>50</v>
      </c>
      <c r="C28" s="26" t="s">
        <v>45</v>
      </c>
      <c r="D28" s="26" t="s">
        <v>10</v>
      </c>
      <c r="F28" s="9"/>
      <c r="G28" s="2" t="s">
        <v>14</v>
      </c>
    </row>
    <row r="29" spans="1:7" ht="12.75">
      <c r="A29" s="26">
        <v>418</v>
      </c>
      <c r="B29" s="26" t="s">
        <v>52</v>
      </c>
      <c r="C29" s="26" t="s">
        <v>11</v>
      </c>
      <c r="D29" s="26" t="s">
        <v>43</v>
      </c>
      <c r="F29" s="9"/>
      <c r="G29" s="2" t="s">
        <v>37</v>
      </c>
    </row>
    <row r="30" spans="1:7" ht="12.75">
      <c r="A30" s="26">
        <v>419</v>
      </c>
      <c r="B30" s="26" t="s">
        <v>53</v>
      </c>
      <c r="C30" s="26" t="s">
        <v>9</v>
      </c>
      <c r="D30" s="26" t="s">
        <v>34</v>
      </c>
      <c r="F30" s="9"/>
      <c r="G30" s="2" t="s">
        <v>12</v>
      </c>
    </row>
    <row r="31" spans="1:7" ht="12.75">
      <c r="A31" s="26">
        <v>420</v>
      </c>
      <c r="B31" s="28" t="s">
        <v>54</v>
      </c>
      <c r="C31" s="26" t="s">
        <v>7</v>
      </c>
      <c r="D31" s="28" t="s">
        <v>55</v>
      </c>
      <c r="F31" s="9"/>
      <c r="G31" s="2" t="s">
        <v>8</v>
      </c>
    </row>
    <row r="32" spans="1:7" ht="12.75">
      <c r="A32" s="26">
        <v>421</v>
      </c>
      <c r="B32" s="26" t="s">
        <v>56</v>
      </c>
      <c r="C32" s="26" t="s">
        <v>30</v>
      </c>
      <c r="D32" s="26" t="s">
        <v>55</v>
      </c>
      <c r="F32" s="9"/>
      <c r="G32" s="2" t="s">
        <v>11</v>
      </c>
    </row>
    <row r="33" spans="1:7" ht="12.75">
      <c r="A33" s="26">
        <v>422</v>
      </c>
      <c r="B33" s="28" t="s">
        <v>57</v>
      </c>
      <c r="C33" s="26" t="s">
        <v>14</v>
      </c>
      <c r="D33" s="28" t="s">
        <v>6</v>
      </c>
      <c r="F33" s="15"/>
      <c r="G33" s="11" t="s">
        <v>38</v>
      </c>
    </row>
    <row r="34" spans="1:7" ht="12.75">
      <c r="A34" s="26">
        <v>423</v>
      </c>
      <c r="B34" s="26" t="s">
        <v>58</v>
      </c>
      <c r="C34" s="26" t="s">
        <v>9</v>
      </c>
      <c r="D34" s="26" t="s">
        <v>43</v>
      </c>
      <c r="F34" s="9"/>
      <c r="G34" s="2" t="s">
        <v>36</v>
      </c>
    </row>
    <row r="35" spans="1:6" ht="12.75">
      <c r="A35" s="26">
        <v>424</v>
      </c>
      <c r="B35" s="26" t="s">
        <v>59</v>
      </c>
      <c r="C35" s="26" t="s">
        <v>13</v>
      </c>
      <c r="D35" s="26" t="s">
        <v>34</v>
      </c>
      <c r="F35" s="18"/>
    </row>
    <row r="36" spans="1:9" ht="12.75">
      <c r="A36" s="26">
        <v>425</v>
      </c>
      <c r="B36" s="28" t="s">
        <v>60</v>
      </c>
      <c r="C36" s="28" t="s">
        <v>7</v>
      </c>
      <c r="D36" s="28" t="s">
        <v>61</v>
      </c>
      <c r="F36" s="15"/>
      <c r="G36" s="14"/>
      <c r="H36" s="12"/>
      <c r="I36" s="13"/>
    </row>
    <row r="37" spans="1:9" ht="12.75">
      <c r="A37" s="26">
        <v>426</v>
      </c>
      <c r="B37" s="28" t="s">
        <v>62</v>
      </c>
      <c r="C37" s="28" t="s">
        <v>13</v>
      </c>
      <c r="D37" s="28" t="s">
        <v>34</v>
      </c>
      <c r="F37" s="15"/>
      <c r="H37" s="12"/>
      <c r="I37" s="13"/>
    </row>
    <row r="38" spans="1:9" ht="12.75">
      <c r="A38" s="26">
        <v>427</v>
      </c>
      <c r="B38" s="28" t="s">
        <v>63</v>
      </c>
      <c r="C38" s="26" t="s">
        <v>32</v>
      </c>
      <c r="D38" s="28" t="s">
        <v>10</v>
      </c>
      <c r="F38" s="15"/>
      <c r="H38" s="12"/>
      <c r="I38" s="13"/>
    </row>
    <row r="39" spans="1:9" ht="12.75">
      <c r="A39" s="26">
        <v>428</v>
      </c>
      <c r="B39" s="28" t="s">
        <v>64</v>
      </c>
      <c r="C39" s="28" t="s">
        <v>7</v>
      </c>
      <c r="D39" s="28" t="s">
        <v>65</v>
      </c>
      <c r="F39" s="15"/>
      <c r="H39" s="12"/>
      <c r="I39" s="13"/>
    </row>
    <row r="40" spans="1:9" ht="12.75">
      <c r="A40" s="26">
        <v>429</v>
      </c>
      <c r="B40" s="28" t="s">
        <v>66</v>
      </c>
      <c r="C40" s="26" t="s">
        <v>45</v>
      </c>
      <c r="D40" s="28" t="s">
        <v>34</v>
      </c>
      <c r="F40" s="15"/>
      <c r="H40" s="12"/>
      <c r="I40" s="16"/>
    </row>
    <row r="41" spans="1:9" ht="12.75">
      <c r="A41" s="26">
        <v>430</v>
      </c>
      <c r="B41" s="28" t="s">
        <v>67</v>
      </c>
      <c r="C41" s="28" t="s">
        <v>45</v>
      </c>
      <c r="D41" s="28" t="s">
        <v>68</v>
      </c>
      <c r="F41" s="15"/>
      <c r="H41" s="12"/>
      <c r="I41" s="13"/>
    </row>
    <row r="42" spans="1:9" ht="12.75">
      <c r="A42" s="26">
        <v>431</v>
      </c>
      <c r="B42" s="28" t="s">
        <v>69</v>
      </c>
      <c r="C42" s="28" t="s">
        <v>13</v>
      </c>
      <c r="D42" s="28" t="s">
        <v>68</v>
      </c>
      <c r="F42" s="15"/>
      <c r="H42" s="12"/>
      <c r="I42" s="13"/>
    </row>
    <row r="43" spans="1:9" ht="12.75">
      <c r="A43" s="26">
        <v>432</v>
      </c>
      <c r="B43" s="28" t="s">
        <v>70</v>
      </c>
      <c r="C43" s="26" t="s">
        <v>14</v>
      </c>
      <c r="D43" s="28" t="s">
        <v>71</v>
      </c>
      <c r="F43" s="15"/>
      <c r="H43" s="12"/>
      <c r="I43" s="13"/>
    </row>
    <row r="44" spans="1:9" ht="12.75">
      <c r="A44" s="26">
        <v>433</v>
      </c>
      <c r="B44" s="28" t="s">
        <v>72</v>
      </c>
      <c r="C44" s="28" t="s">
        <v>7</v>
      </c>
      <c r="D44" s="28" t="s">
        <v>43</v>
      </c>
      <c r="F44" s="15"/>
      <c r="H44" s="12"/>
      <c r="I44" s="13"/>
    </row>
    <row r="45" spans="1:9" ht="12.75">
      <c r="A45" s="26">
        <v>434</v>
      </c>
      <c r="B45" s="26" t="s">
        <v>73</v>
      </c>
      <c r="C45" s="26" t="s">
        <v>9</v>
      </c>
      <c r="D45" s="26" t="s">
        <v>43</v>
      </c>
      <c r="E45" s="11"/>
      <c r="F45" s="15"/>
      <c r="G45" s="11"/>
      <c r="H45" s="12"/>
      <c r="I45" s="11"/>
    </row>
    <row r="46" spans="1:9" ht="12.75">
      <c r="A46" s="26">
        <v>435</v>
      </c>
      <c r="B46" s="28" t="s">
        <v>74</v>
      </c>
      <c r="C46" s="26" t="s">
        <v>13</v>
      </c>
      <c r="D46" s="28" t="s">
        <v>75</v>
      </c>
      <c r="F46" s="9"/>
      <c r="G46" s="2"/>
      <c r="I46" s="2"/>
    </row>
    <row r="47" spans="1:9" ht="12.75">
      <c r="A47" s="26">
        <v>436</v>
      </c>
      <c r="B47" s="28" t="s">
        <v>76</v>
      </c>
      <c r="C47" s="26" t="s">
        <v>7</v>
      </c>
      <c r="D47" s="28" t="s">
        <v>77</v>
      </c>
      <c r="F47" s="9"/>
      <c r="G47" s="2"/>
      <c r="I47" s="2"/>
    </row>
    <row r="48" spans="1:9" ht="12.75">
      <c r="A48" s="26">
        <v>437</v>
      </c>
      <c r="B48" s="26" t="s">
        <v>78</v>
      </c>
      <c r="C48" s="26" t="s">
        <v>45</v>
      </c>
      <c r="D48" s="26" t="s">
        <v>34</v>
      </c>
      <c r="F48" s="9"/>
      <c r="G48" s="2"/>
      <c r="I48" s="2"/>
    </row>
    <row r="49" spans="1:9" ht="12.75">
      <c r="A49" s="26">
        <v>438</v>
      </c>
      <c r="B49" s="28" t="s">
        <v>79</v>
      </c>
      <c r="C49" s="28" t="s">
        <v>9</v>
      </c>
      <c r="D49" s="28" t="s">
        <v>80</v>
      </c>
      <c r="F49" s="9"/>
      <c r="G49" s="2"/>
      <c r="I49" s="2"/>
    </row>
    <row r="50" spans="1:9" ht="12.75">
      <c r="A50" s="26">
        <v>439</v>
      </c>
      <c r="B50" s="28" t="s">
        <v>81</v>
      </c>
      <c r="C50" s="28" t="s">
        <v>30</v>
      </c>
      <c r="D50" s="28" t="s">
        <v>77</v>
      </c>
      <c r="E50" s="11"/>
      <c r="G50" s="11"/>
      <c r="H50" s="11"/>
      <c r="I50" s="11"/>
    </row>
    <row r="51" spans="1:8" ht="12.75">
      <c r="A51" s="26">
        <v>440</v>
      </c>
      <c r="B51" s="28" t="s">
        <v>82</v>
      </c>
      <c r="C51" s="28" t="s">
        <v>7</v>
      </c>
      <c r="D51" s="28" t="s">
        <v>6</v>
      </c>
      <c r="F51" s="9"/>
      <c r="H51" s="12"/>
    </row>
    <row r="52" spans="1:9" ht="12.75">
      <c r="A52" s="26">
        <v>441</v>
      </c>
      <c r="B52" s="28" t="s">
        <v>83</v>
      </c>
      <c r="C52" s="28" t="s">
        <v>13</v>
      </c>
      <c r="D52" s="28" t="s">
        <v>77</v>
      </c>
      <c r="F52" s="9"/>
      <c r="G52" s="21"/>
      <c r="I52" s="2"/>
    </row>
    <row r="53" spans="1:9" ht="12.75">
      <c r="A53" s="26">
        <v>442</v>
      </c>
      <c r="B53" s="28" t="s">
        <v>84</v>
      </c>
      <c r="C53" s="28" t="s">
        <v>45</v>
      </c>
      <c r="D53" s="28" t="s">
        <v>34</v>
      </c>
      <c r="F53" s="9"/>
      <c r="H53" s="12"/>
      <c r="I53" s="13"/>
    </row>
    <row r="54" spans="1:9" ht="12.75">
      <c r="A54" s="26">
        <v>443</v>
      </c>
      <c r="B54" s="28" t="s">
        <v>85</v>
      </c>
      <c r="C54" s="28" t="s">
        <v>30</v>
      </c>
      <c r="D54" s="28" t="s">
        <v>34</v>
      </c>
      <c r="F54" s="18"/>
      <c r="G54" s="2"/>
      <c r="I54" s="2"/>
    </row>
    <row r="55" spans="1:9" ht="12.75">
      <c r="A55" s="26">
        <v>444</v>
      </c>
      <c r="B55" s="28" t="s">
        <v>86</v>
      </c>
      <c r="C55" s="28" t="s">
        <v>14</v>
      </c>
      <c r="D55" s="28" t="s">
        <v>87</v>
      </c>
      <c r="F55" s="18"/>
      <c r="G55" s="2"/>
      <c r="I55" s="2"/>
    </row>
    <row r="56" spans="1:8" ht="12.75">
      <c r="A56" s="26">
        <v>445</v>
      </c>
      <c r="B56" s="28" t="s">
        <v>88</v>
      </c>
      <c r="C56" s="28" t="s">
        <v>11</v>
      </c>
      <c r="D56" s="28" t="s">
        <v>89</v>
      </c>
      <c r="F56" s="15"/>
      <c r="H56" s="12"/>
    </row>
    <row r="57" spans="1:9" ht="12.75">
      <c r="A57" s="26">
        <v>446</v>
      </c>
      <c r="B57" s="28" t="s">
        <v>90</v>
      </c>
      <c r="C57" s="28" t="s">
        <v>30</v>
      </c>
      <c r="D57" s="28" t="s">
        <v>89</v>
      </c>
      <c r="F57" s="15"/>
      <c r="H57" s="12"/>
      <c r="I57" s="13"/>
    </row>
    <row r="58" spans="1:9" ht="12.75">
      <c r="A58" s="26">
        <v>447</v>
      </c>
      <c r="B58" s="28" t="s">
        <v>91</v>
      </c>
      <c r="C58" s="28" t="s">
        <v>30</v>
      </c>
      <c r="D58" s="28" t="s">
        <v>10</v>
      </c>
      <c r="F58" s="15"/>
      <c r="H58" s="12"/>
      <c r="I58" s="13"/>
    </row>
    <row r="59" spans="1:9" ht="12.75">
      <c r="A59" s="26">
        <v>448</v>
      </c>
      <c r="B59" s="28" t="s">
        <v>92</v>
      </c>
      <c r="C59" s="28" t="s">
        <v>45</v>
      </c>
      <c r="D59" s="28" t="s">
        <v>43</v>
      </c>
      <c r="F59" s="15"/>
      <c r="H59" s="12"/>
      <c r="I59" s="13"/>
    </row>
    <row r="60" spans="1:8" ht="12.75">
      <c r="A60" s="26">
        <v>449</v>
      </c>
      <c r="B60" s="28" t="s">
        <v>93</v>
      </c>
      <c r="C60" s="26" t="s">
        <v>45</v>
      </c>
      <c r="D60" s="28" t="s">
        <v>10</v>
      </c>
      <c r="F60" s="15"/>
      <c r="H60" s="12"/>
    </row>
    <row r="61" spans="1:8" ht="12.75">
      <c r="A61" s="26">
        <v>450</v>
      </c>
      <c r="B61" s="28" t="s">
        <v>94</v>
      </c>
      <c r="C61" s="28" t="s">
        <v>9</v>
      </c>
      <c r="D61" s="28" t="s">
        <v>10</v>
      </c>
      <c r="F61" s="15"/>
      <c r="H61" s="12"/>
    </row>
    <row r="62" spans="1:8" ht="12.75">
      <c r="A62" s="26">
        <v>451</v>
      </c>
      <c r="B62" s="28" t="s">
        <v>95</v>
      </c>
      <c r="C62" s="28" t="s">
        <v>9</v>
      </c>
      <c r="D62" s="28" t="s">
        <v>43</v>
      </c>
      <c r="H62" s="12"/>
    </row>
    <row r="63" spans="1:9" ht="12.75">
      <c r="A63" s="26">
        <v>452</v>
      </c>
      <c r="B63" s="28" t="s">
        <v>96</v>
      </c>
      <c r="C63" s="28" t="s">
        <v>4</v>
      </c>
      <c r="D63" s="28" t="s">
        <v>10</v>
      </c>
      <c r="F63" s="15"/>
      <c r="H63" s="12"/>
      <c r="I63" s="13"/>
    </row>
    <row r="64" spans="1:9" ht="12.75">
      <c r="A64" s="26">
        <v>453</v>
      </c>
      <c r="B64" s="28" t="s">
        <v>97</v>
      </c>
      <c r="C64" s="28" t="s">
        <v>13</v>
      </c>
      <c r="D64" s="28" t="s">
        <v>43</v>
      </c>
      <c r="F64" s="15"/>
      <c r="H64" s="12"/>
      <c r="I64" s="13"/>
    </row>
    <row r="65" spans="1:9" ht="12.75">
      <c r="A65" s="26">
        <v>454</v>
      </c>
      <c r="B65" s="28" t="s">
        <v>98</v>
      </c>
      <c r="C65" s="28" t="s">
        <v>7</v>
      </c>
      <c r="D65" s="28" t="s">
        <v>43</v>
      </c>
      <c r="F65" s="15"/>
      <c r="H65" s="12"/>
      <c r="I65" s="13"/>
    </row>
    <row r="66" spans="1:9" ht="12.75">
      <c r="A66" s="26">
        <v>455</v>
      </c>
      <c r="B66" s="28" t="s">
        <v>99</v>
      </c>
      <c r="C66" s="28" t="s">
        <v>7</v>
      </c>
      <c r="D66" s="28" t="s">
        <v>43</v>
      </c>
      <c r="F66" s="15"/>
      <c r="H66" s="12"/>
      <c r="I66" s="13"/>
    </row>
    <row r="67" spans="1:9" ht="12.75">
      <c r="A67" s="26">
        <v>456</v>
      </c>
      <c r="B67" s="28" t="s">
        <v>100</v>
      </c>
      <c r="C67" s="28" t="s">
        <v>8</v>
      </c>
      <c r="D67" s="28" t="s">
        <v>80</v>
      </c>
      <c r="F67" s="15"/>
      <c r="H67" s="12"/>
      <c r="I67" s="13"/>
    </row>
    <row r="68" spans="1:9" ht="12.75">
      <c r="A68" s="26">
        <v>457</v>
      </c>
      <c r="B68" s="28" t="s">
        <v>101</v>
      </c>
      <c r="C68" s="28" t="s">
        <v>7</v>
      </c>
      <c r="D68" s="28" t="s">
        <v>80</v>
      </c>
      <c r="F68" s="15"/>
      <c r="H68" s="12"/>
      <c r="I68" s="13"/>
    </row>
    <row r="69" spans="1:9" ht="12.75">
      <c r="A69" s="26">
        <v>458</v>
      </c>
      <c r="B69" s="28" t="s">
        <v>102</v>
      </c>
      <c r="C69" s="28" t="s">
        <v>37</v>
      </c>
      <c r="D69" s="28" t="s">
        <v>34</v>
      </c>
      <c r="F69" s="15"/>
      <c r="H69" s="12"/>
      <c r="I69" s="13"/>
    </row>
    <row r="70" spans="1:8" ht="12.75">
      <c r="A70" s="26">
        <v>459</v>
      </c>
      <c r="B70" s="28" t="s">
        <v>103</v>
      </c>
      <c r="C70" s="28" t="s">
        <v>45</v>
      </c>
      <c r="D70" s="28" t="s">
        <v>34</v>
      </c>
      <c r="F70" s="15"/>
      <c r="H70" s="12"/>
    </row>
    <row r="71" spans="1:6" ht="12.75">
      <c r="A71" s="26">
        <v>460</v>
      </c>
      <c r="B71" s="26" t="s">
        <v>104</v>
      </c>
      <c r="C71" s="26" t="s">
        <v>9</v>
      </c>
      <c r="D71" s="26" t="s">
        <v>10</v>
      </c>
      <c r="F71" s="18"/>
    </row>
    <row r="72" spans="1:6" ht="12.75">
      <c r="A72" s="26">
        <v>461</v>
      </c>
      <c r="B72" s="26" t="s">
        <v>105</v>
      </c>
      <c r="C72" s="26" t="s">
        <v>13</v>
      </c>
      <c r="D72" s="26" t="s">
        <v>80</v>
      </c>
      <c r="F72" s="18"/>
    </row>
    <row r="73" spans="1:4" ht="12.75">
      <c r="A73" s="26">
        <v>462</v>
      </c>
      <c r="B73" s="26" t="s">
        <v>106</v>
      </c>
      <c r="C73" s="26" t="s">
        <v>45</v>
      </c>
      <c r="D73" s="26" t="s">
        <v>34</v>
      </c>
    </row>
    <row r="74" spans="1:6" ht="12.75">
      <c r="A74" s="26">
        <v>463</v>
      </c>
      <c r="B74" s="26" t="s">
        <v>107</v>
      </c>
      <c r="C74" s="26" t="s">
        <v>30</v>
      </c>
      <c r="D74" s="26" t="s">
        <v>77</v>
      </c>
      <c r="F74" s="18"/>
    </row>
    <row r="75" spans="1:6" ht="12.75">
      <c r="A75" s="26">
        <v>464</v>
      </c>
      <c r="B75" s="26" t="s">
        <v>108</v>
      </c>
      <c r="C75" s="26" t="s">
        <v>7</v>
      </c>
      <c r="D75" s="26" t="s">
        <v>5</v>
      </c>
      <c r="F75" s="18"/>
    </row>
    <row r="76" spans="1:6" ht="12.75">
      <c r="A76" s="26">
        <v>465</v>
      </c>
      <c r="B76" s="26" t="s">
        <v>109</v>
      </c>
      <c r="C76" s="26" t="s">
        <v>9</v>
      </c>
      <c r="D76" s="26" t="s">
        <v>5</v>
      </c>
      <c r="F76" s="18"/>
    </row>
    <row r="77" spans="1:6" ht="12.75">
      <c r="A77" s="26">
        <v>466</v>
      </c>
      <c r="B77" s="26" t="s">
        <v>110</v>
      </c>
      <c r="C77" s="26" t="s">
        <v>45</v>
      </c>
      <c r="D77" s="26" t="s">
        <v>6</v>
      </c>
      <c r="F77" s="18"/>
    </row>
    <row r="78" spans="1:6" ht="12.75">
      <c r="A78" s="26">
        <v>467</v>
      </c>
      <c r="B78" s="26" t="s">
        <v>111</v>
      </c>
      <c r="C78" s="26" t="s">
        <v>13</v>
      </c>
      <c r="D78" s="26" t="s">
        <v>10</v>
      </c>
      <c r="F78" s="18"/>
    </row>
    <row r="79" spans="1:6" ht="12.75">
      <c r="A79" s="26">
        <v>468</v>
      </c>
      <c r="B79" s="26" t="s">
        <v>112</v>
      </c>
      <c r="C79" s="26" t="s">
        <v>9</v>
      </c>
      <c r="D79" s="26" t="s">
        <v>6</v>
      </c>
      <c r="F79" s="18"/>
    </row>
    <row r="80" spans="1:6" ht="12.75">
      <c r="A80" s="26">
        <v>469</v>
      </c>
      <c r="B80" s="26" t="s">
        <v>113</v>
      </c>
      <c r="C80" s="26" t="s">
        <v>13</v>
      </c>
      <c r="D80" s="26" t="s">
        <v>34</v>
      </c>
      <c r="F80" s="18"/>
    </row>
    <row r="81" spans="1:6" ht="12.75">
      <c r="A81" s="26">
        <v>470</v>
      </c>
      <c r="B81" s="26" t="s">
        <v>114</v>
      </c>
      <c r="C81" s="26" t="s">
        <v>13</v>
      </c>
      <c r="D81" s="26" t="s">
        <v>115</v>
      </c>
      <c r="F81" s="18"/>
    </row>
    <row r="82" spans="1:6" ht="12.75">
      <c r="A82" s="26">
        <v>471</v>
      </c>
      <c r="B82" s="26" t="s">
        <v>116</v>
      </c>
      <c r="C82" s="26" t="s">
        <v>13</v>
      </c>
      <c r="D82" s="26" t="s">
        <v>6</v>
      </c>
      <c r="F82" s="18"/>
    </row>
    <row r="83" spans="1:6" ht="12.75">
      <c r="A83" s="26">
        <v>472</v>
      </c>
      <c r="B83" s="26" t="s">
        <v>117</v>
      </c>
      <c r="C83" s="26" t="s">
        <v>30</v>
      </c>
      <c r="D83" s="26" t="s">
        <v>43</v>
      </c>
      <c r="F83" s="18"/>
    </row>
    <row r="84" spans="1:6" ht="12.75">
      <c r="A84" s="26">
        <v>473</v>
      </c>
      <c r="B84" s="26" t="s">
        <v>118</v>
      </c>
      <c r="C84" s="26" t="s">
        <v>45</v>
      </c>
      <c r="D84" s="26" t="s">
        <v>43</v>
      </c>
      <c r="F84" s="18"/>
    </row>
    <row r="85" spans="1:6" ht="12.75">
      <c r="A85" s="26">
        <v>474</v>
      </c>
      <c r="B85" s="26" t="s">
        <v>119</v>
      </c>
      <c r="C85" s="26" t="s">
        <v>45</v>
      </c>
      <c r="D85" s="26" t="s">
        <v>6</v>
      </c>
      <c r="F85" s="18"/>
    </row>
    <row r="86" spans="1:6" ht="12.75">
      <c r="A86" s="26">
        <v>475</v>
      </c>
      <c r="B86" s="26" t="s">
        <v>120</v>
      </c>
      <c r="C86" s="26" t="s">
        <v>7</v>
      </c>
      <c r="D86" s="26" t="s">
        <v>43</v>
      </c>
      <c r="F86" s="18"/>
    </row>
    <row r="87" spans="1:6" ht="12.75">
      <c r="A87" s="26">
        <v>476</v>
      </c>
      <c r="B87" s="26" t="s">
        <v>121</v>
      </c>
      <c r="C87" s="26" t="s">
        <v>9</v>
      </c>
      <c r="D87" s="26" t="s">
        <v>10</v>
      </c>
      <c r="F87" s="2"/>
    </row>
    <row r="88" spans="1:6" ht="12.75">
      <c r="A88" s="26">
        <v>477</v>
      </c>
      <c r="B88" s="26" t="s">
        <v>122</v>
      </c>
      <c r="C88" s="26" t="s">
        <v>7</v>
      </c>
      <c r="D88" s="26" t="s">
        <v>123</v>
      </c>
      <c r="F88" s="18"/>
    </row>
    <row r="89" spans="1:6" ht="12.75">
      <c r="A89" s="26">
        <v>478</v>
      </c>
      <c r="B89" s="26" t="s">
        <v>124</v>
      </c>
      <c r="C89" s="26" t="s">
        <v>30</v>
      </c>
      <c r="D89" s="28" t="s">
        <v>123</v>
      </c>
      <c r="F89" s="18"/>
    </row>
    <row r="90" spans="1:6" ht="12.75">
      <c r="A90" s="26">
        <v>479</v>
      </c>
      <c r="B90" s="26" t="s">
        <v>125</v>
      </c>
      <c r="C90" s="26" t="s">
        <v>9</v>
      </c>
      <c r="D90" s="26" t="s">
        <v>6</v>
      </c>
      <c r="F90" s="18"/>
    </row>
    <row r="91" spans="1:6" ht="12.75">
      <c r="A91" s="26">
        <v>480</v>
      </c>
      <c r="B91" s="26" t="s">
        <v>126</v>
      </c>
      <c r="C91" s="26" t="s">
        <v>30</v>
      </c>
      <c r="D91" s="26" t="s">
        <v>127</v>
      </c>
      <c r="F91" s="18"/>
    </row>
    <row r="92" spans="1:6" ht="12.75">
      <c r="A92" s="26">
        <v>481</v>
      </c>
      <c r="B92" s="26" t="s">
        <v>128</v>
      </c>
      <c r="C92" s="26" t="s">
        <v>30</v>
      </c>
      <c r="D92" s="26" t="s">
        <v>6</v>
      </c>
      <c r="F92" s="18"/>
    </row>
    <row r="93" spans="1:6" ht="12.75">
      <c r="A93" s="26">
        <v>482</v>
      </c>
      <c r="B93" s="26" t="s">
        <v>129</v>
      </c>
      <c r="C93" s="26" t="s">
        <v>32</v>
      </c>
      <c r="D93" s="26" t="s">
        <v>10</v>
      </c>
      <c r="F93" s="18"/>
    </row>
    <row r="94" spans="1:6" ht="12.75">
      <c r="A94" s="26">
        <v>483</v>
      </c>
      <c r="B94" s="26" t="s">
        <v>130</v>
      </c>
      <c r="C94" s="26" t="s">
        <v>32</v>
      </c>
      <c r="D94" s="26" t="s">
        <v>10</v>
      </c>
      <c r="F94" s="18"/>
    </row>
    <row r="95" spans="1:6" ht="12.75">
      <c r="A95" s="26">
        <v>484</v>
      </c>
      <c r="B95" s="26" t="s">
        <v>131</v>
      </c>
      <c r="C95" s="26" t="s">
        <v>30</v>
      </c>
      <c r="D95" s="26" t="s">
        <v>132</v>
      </c>
      <c r="F95" s="18"/>
    </row>
    <row r="96" spans="1:6" ht="12.75">
      <c r="A96" s="26">
        <v>485</v>
      </c>
      <c r="B96" s="26" t="s">
        <v>133</v>
      </c>
      <c r="C96" s="26" t="s">
        <v>7</v>
      </c>
      <c r="D96" s="26" t="s">
        <v>34</v>
      </c>
      <c r="F96" s="18"/>
    </row>
    <row r="97" spans="1:6" ht="12.75">
      <c r="A97" s="26">
        <v>486</v>
      </c>
      <c r="B97" s="26" t="s">
        <v>134</v>
      </c>
      <c r="C97" s="26" t="s">
        <v>45</v>
      </c>
      <c r="D97" s="26" t="s">
        <v>10</v>
      </c>
      <c r="F97" s="18"/>
    </row>
    <row r="98" spans="1:6" ht="12.75">
      <c r="A98" s="26">
        <v>487</v>
      </c>
      <c r="B98" s="26" t="s">
        <v>135</v>
      </c>
      <c r="C98" s="26" t="s">
        <v>7</v>
      </c>
      <c r="D98" s="26" t="s">
        <v>115</v>
      </c>
      <c r="F98" s="18"/>
    </row>
    <row r="99" spans="1:6" ht="12.75">
      <c r="A99" s="26">
        <v>488</v>
      </c>
      <c r="B99" s="26" t="s">
        <v>136</v>
      </c>
      <c r="C99" s="26" t="s">
        <v>45</v>
      </c>
      <c r="D99" s="26" t="s">
        <v>65</v>
      </c>
      <c r="F99" s="18"/>
    </row>
    <row r="100" spans="1:6" ht="12.75">
      <c r="A100" s="26">
        <v>489</v>
      </c>
      <c r="B100" s="26" t="s">
        <v>137</v>
      </c>
      <c r="C100" s="26" t="s">
        <v>30</v>
      </c>
      <c r="D100" s="26" t="s">
        <v>77</v>
      </c>
      <c r="F100" s="18"/>
    </row>
    <row r="101" spans="1:6" ht="12.75">
      <c r="A101" s="26">
        <v>490</v>
      </c>
      <c r="B101" s="26" t="s">
        <v>138</v>
      </c>
      <c r="C101" s="26" t="s">
        <v>30</v>
      </c>
      <c r="D101" s="26" t="s">
        <v>6</v>
      </c>
      <c r="F101" s="18"/>
    </row>
    <row r="102" spans="1:6" ht="12.75">
      <c r="A102" s="26">
        <v>491</v>
      </c>
      <c r="B102" s="26" t="s">
        <v>139</v>
      </c>
      <c r="C102" s="26" t="s">
        <v>37</v>
      </c>
      <c r="D102" s="26" t="s">
        <v>34</v>
      </c>
      <c r="F102" s="18"/>
    </row>
    <row r="103" spans="1:6" ht="12.75">
      <c r="A103" s="26">
        <v>492</v>
      </c>
      <c r="B103" s="26" t="s">
        <v>140</v>
      </c>
      <c r="C103" s="26" t="s">
        <v>45</v>
      </c>
      <c r="D103" s="26" t="s">
        <v>77</v>
      </c>
      <c r="F103" s="18"/>
    </row>
    <row r="104" spans="1:6" ht="12.75">
      <c r="A104" s="26">
        <v>493</v>
      </c>
      <c r="B104" s="26" t="s">
        <v>141</v>
      </c>
      <c r="C104" s="26" t="s">
        <v>7</v>
      </c>
      <c r="D104" s="26" t="s">
        <v>6</v>
      </c>
      <c r="F104" s="18"/>
    </row>
    <row r="105" spans="1:6" ht="12.75">
      <c r="A105" s="26">
        <v>494</v>
      </c>
      <c r="B105" s="26" t="s">
        <v>142</v>
      </c>
      <c r="C105" s="26" t="s">
        <v>7</v>
      </c>
      <c r="D105" s="26" t="s">
        <v>34</v>
      </c>
      <c r="F105" s="18"/>
    </row>
    <row r="106" spans="1:6" ht="12.75">
      <c r="A106" s="26">
        <v>495</v>
      </c>
      <c r="B106" s="26" t="s">
        <v>143</v>
      </c>
      <c r="C106" s="26" t="s">
        <v>7</v>
      </c>
      <c r="D106" s="26" t="s">
        <v>6</v>
      </c>
      <c r="F106" s="18"/>
    </row>
    <row r="107" spans="1:6" ht="12.75">
      <c r="A107" s="26">
        <v>496</v>
      </c>
      <c r="B107" s="26" t="s">
        <v>144</v>
      </c>
      <c r="C107" s="26" t="s">
        <v>7</v>
      </c>
      <c r="D107" s="26" t="s">
        <v>145</v>
      </c>
      <c r="F107" s="18"/>
    </row>
    <row r="108" spans="1:6" ht="12.75">
      <c r="A108" s="26">
        <v>497</v>
      </c>
      <c r="B108" s="26" t="s">
        <v>146</v>
      </c>
      <c r="C108" s="26" t="s">
        <v>7</v>
      </c>
      <c r="D108" s="26" t="s">
        <v>34</v>
      </c>
      <c r="F108" s="18"/>
    </row>
    <row r="109" spans="1:6" ht="12.75">
      <c r="A109" s="26">
        <v>498</v>
      </c>
      <c r="B109" s="26" t="s">
        <v>147</v>
      </c>
      <c r="C109" s="26" t="s">
        <v>30</v>
      </c>
      <c r="D109" s="26" t="s">
        <v>5</v>
      </c>
      <c r="F109" s="18"/>
    </row>
    <row r="110" spans="1:6" ht="12.75">
      <c r="A110" s="26">
        <v>499</v>
      </c>
      <c r="B110" s="26" t="s">
        <v>148</v>
      </c>
      <c r="C110" s="26" t="s">
        <v>30</v>
      </c>
      <c r="D110" s="26" t="s">
        <v>6</v>
      </c>
      <c r="F110" s="18"/>
    </row>
    <row r="111" spans="1:6" ht="12.75">
      <c r="A111" s="26">
        <v>500</v>
      </c>
      <c r="B111" s="26" t="s">
        <v>149</v>
      </c>
      <c r="C111" s="26" t="s">
        <v>7</v>
      </c>
      <c r="D111" s="26" t="s">
        <v>43</v>
      </c>
      <c r="F111" s="18"/>
    </row>
    <row r="112" spans="4:6" ht="12.75">
      <c r="D112" s="11"/>
      <c r="F112" s="18"/>
    </row>
    <row r="113" spans="4:6" ht="12.75">
      <c r="D113" s="11"/>
      <c r="F113" s="18"/>
    </row>
    <row r="114" ht="12.75">
      <c r="F114" s="18"/>
    </row>
    <row r="115" ht="12.75">
      <c r="F115" s="18"/>
    </row>
    <row r="116" ht="12.75">
      <c r="F116" s="18"/>
    </row>
    <row r="117" ht="12.75">
      <c r="F117" s="18"/>
    </row>
    <row r="118" ht="12.75">
      <c r="F118" s="18"/>
    </row>
    <row r="119" ht="12.75">
      <c r="F119" s="18"/>
    </row>
    <row r="120" ht="12.75">
      <c r="F120" s="18"/>
    </row>
    <row r="121" ht="12.75">
      <c r="F121" s="18"/>
    </row>
    <row r="122" ht="12.75">
      <c r="F122" s="18"/>
    </row>
    <row r="123" ht="12.75">
      <c r="F123" s="18"/>
    </row>
    <row r="124" ht="12.75">
      <c r="F124" s="18"/>
    </row>
    <row r="125" spans="1:6" ht="12.75">
      <c r="A125" s="26"/>
      <c r="F125" s="18"/>
    </row>
    <row r="126" spans="1:6" ht="12.75">
      <c r="A126" s="26"/>
      <c r="F126" s="18"/>
    </row>
    <row r="127" spans="1:6" ht="12.75">
      <c r="A127" s="26"/>
      <c r="F127" s="18"/>
    </row>
    <row r="128" spans="1:6" ht="12.75">
      <c r="A128" s="26"/>
      <c r="F128" s="18"/>
    </row>
    <row r="129" spans="1:6" ht="12.75">
      <c r="A129" s="26"/>
      <c r="F129" s="18"/>
    </row>
    <row r="130" spans="1:6" ht="12.75">
      <c r="A130" s="26"/>
      <c r="F130" s="18"/>
    </row>
    <row r="131" spans="1:6" ht="12.75">
      <c r="A131" s="26"/>
      <c r="F131" s="18"/>
    </row>
    <row r="132" spans="1:6" ht="12.75">
      <c r="A132" s="26"/>
      <c r="F132" s="2"/>
    </row>
    <row r="133" spans="1:6" ht="12.75">
      <c r="A133" s="26"/>
      <c r="F133" s="18"/>
    </row>
    <row r="134" spans="1:6" ht="12.75">
      <c r="A134" s="26"/>
      <c r="F134" s="18"/>
    </row>
    <row r="135" spans="1:6" ht="12.75">
      <c r="A135" s="26"/>
      <c r="F135" s="18"/>
    </row>
    <row r="136" spans="1:6" ht="12.75">
      <c r="A136" s="26"/>
      <c r="F136" s="18"/>
    </row>
    <row r="137" spans="1:6" ht="12.75">
      <c r="A137" s="26"/>
      <c r="F137" s="18"/>
    </row>
    <row r="138" spans="1:6" ht="12.75">
      <c r="A138" s="26"/>
      <c r="F138" s="18"/>
    </row>
    <row r="139" spans="1:6" ht="12.75">
      <c r="A139" s="26"/>
      <c r="F139" s="18"/>
    </row>
    <row r="140" spans="1:6" ht="12.75">
      <c r="A140" s="26"/>
      <c r="F140" s="18"/>
    </row>
    <row r="141" spans="1:6" ht="12.75">
      <c r="A141" s="26"/>
      <c r="F141" s="18"/>
    </row>
    <row r="142" spans="1:6" ht="12.75">
      <c r="A142" s="26"/>
      <c r="F142" s="18"/>
    </row>
    <row r="143" spans="1:6" ht="12.75">
      <c r="A143" s="26"/>
      <c r="F143" s="18"/>
    </row>
    <row r="144" spans="1:6" ht="12.75">
      <c r="A144" s="26"/>
      <c r="F144" s="18"/>
    </row>
    <row r="145" spans="1:6" ht="12.75">
      <c r="A145" s="26"/>
      <c r="F145" s="18"/>
    </row>
    <row r="146" spans="1:6" ht="12.75">
      <c r="A146" s="26"/>
      <c r="F146" s="18"/>
    </row>
    <row r="147" spans="1:6" ht="12.75">
      <c r="A147" s="26"/>
      <c r="F147" s="18"/>
    </row>
    <row r="148" spans="1:6" ht="12.75">
      <c r="A148" s="26"/>
      <c r="F148" s="18"/>
    </row>
    <row r="149" spans="1:6" ht="12.75">
      <c r="A149" s="26"/>
      <c r="F149" s="18"/>
    </row>
    <row r="150" spans="1:6" ht="12.75">
      <c r="A150" s="26"/>
      <c r="F150" s="18"/>
    </row>
    <row r="151" spans="1:6" ht="12.75">
      <c r="A151" s="26"/>
      <c r="F151" s="18"/>
    </row>
    <row r="152" spans="1:6" ht="12.75">
      <c r="A152" s="26"/>
      <c r="F152" s="18"/>
    </row>
    <row r="153" spans="1:8" ht="12.75">
      <c r="A153" s="26"/>
      <c r="F153" s="18"/>
      <c r="H153" s="1"/>
    </row>
    <row r="154" spans="1:6" ht="12.75">
      <c r="A154" s="26"/>
      <c r="F154" s="19"/>
    </row>
    <row r="155" spans="1:9" ht="12.75">
      <c r="A155" s="26"/>
      <c r="B155" s="11"/>
      <c r="C155" s="11"/>
      <c r="D155" s="11"/>
      <c r="E155" s="11"/>
      <c r="F155" s="18"/>
      <c r="G155" s="13"/>
      <c r="H155" s="11"/>
      <c r="I155" s="13"/>
    </row>
    <row r="156" spans="1:6" ht="12.75">
      <c r="A156" s="26"/>
      <c r="F156" s="18"/>
    </row>
    <row r="157" spans="1:6" ht="12.75">
      <c r="A157" s="26"/>
      <c r="F157" s="18"/>
    </row>
    <row r="158" spans="1:6" ht="12.75">
      <c r="A158" s="26"/>
      <c r="F158" s="18"/>
    </row>
    <row r="159" spans="1:6" ht="12.75">
      <c r="A159" s="26"/>
      <c r="F159" s="18"/>
    </row>
    <row r="160" spans="1:6" ht="12.75">
      <c r="A160" s="26"/>
      <c r="F160" s="18"/>
    </row>
    <row r="161" spans="1:6" ht="12.75">
      <c r="A161" s="26"/>
      <c r="F161" s="18"/>
    </row>
    <row r="162" spans="1:6" ht="12.75">
      <c r="A162" s="26"/>
      <c r="B162" s="11"/>
      <c r="D162" s="11"/>
      <c r="F162" s="20"/>
    </row>
    <row r="163" ht="12.75">
      <c r="F163" s="18"/>
    </row>
    <row r="164" ht="10.5" customHeight="1">
      <c r="F164" s="18"/>
    </row>
    <row r="165" ht="12.75">
      <c r="F165" s="9"/>
    </row>
    <row r="166" ht="12.75">
      <c r="F166" s="9"/>
    </row>
    <row r="167" ht="12.75">
      <c r="F167" s="9"/>
    </row>
    <row r="168" spans="2:6" ht="12.75">
      <c r="B168" s="11"/>
      <c r="C168" s="11"/>
      <c r="D168" s="11"/>
      <c r="F168" s="18"/>
    </row>
    <row r="169" ht="12.75">
      <c r="F169" s="18"/>
    </row>
    <row r="170" ht="12.75">
      <c r="F170" s="9"/>
    </row>
    <row r="171" ht="12.75">
      <c r="F171" s="9"/>
    </row>
    <row r="172" ht="12.75">
      <c r="F172" s="22"/>
    </row>
    <row r="173" ht="12.75">
      <c r="F173" s="18"/>
    </row>
    <row r="174" ht="12.75">
      <c r="F174" s="9"/>
    </row>
    <row r="175" ht="12.75">
      <c r="F175" s="23"/>
    </row>
    <row r="176" spans="2:6" ht="12.75">
      <c r="B176" s="11"/>
      <c r="C176" s="11"/>
      <c r="D176" s="11"/>
      <c r="F176" s="20"/>
    </row>
    <row r="177" ht="12.75">
      <c r="F177" s="19"/>
    </row>
    <row r="178" spans="2:6" ht="12.75">
      <c r="B178" s="11"/>
      <c r="D178" s="11"/>
      <c r="F178" s="15"/>
    </row>
    <row r="179" ht="12.75">
      <c r="F179" s="18"/>
    </row>
    <row r="180" ht="12.75">
      <c r="F180" s="18"/>
    </row>
    <row r="181" ht="12.75">
      <c r="F181" s="18"/>
    </row>
    <row r="182" ht="12.75">
      <c r="F182" s="9"/>
    </row>
    <row r="183" ht="12.75">
      <c r="F183" s="9"/>
    </row>
    <row r="184" spans="2:6" ht="12.75">
      <c r="B184" s="11"/>
      <c r="C184" s="11"/>
      <c r="F184" s="24"/>
    </row>
    <row r="185" ht="12.75">
      <c r="F185" s="9"/>
    </row>
    <row r="186" spans="2:6" ht="12.75">
      <c r="B186" s="11"/>
      <c r="C186" s="11"/>
      <c r="D186" s="11"/>
      <c r="F186" s="25"/>
    </row>
    <row r="187" ht="12.75">
      <c r="F187" s="18"/>
    </row>
    <row r="188" spans="6:9" ht="12.75">
      <c r="F188" s="19"/>
      <c r="I188" s="14"/>
    </row>
    <row r="189" spans="2:6" ht="12.75">
      <c r="B189" s="11"/>
      <c r="C189" s="11"/>
      <c r="D189" s="11"/>
      <c r="F189" s="24"/>
    </row>
    <row r="190" ht="12.75">
      <c r="F190" s="19"/>
    </row>
    <row r="191" ht="12.75">
      <c r="F191" s="23"/>
    </row>
    <row r="192" ht="12.75">
      <c r="F192" s="23"/>
    </row>
    <row r="193" ht="12.75">
      <c r="F193" s="18"/>
    </row>
    <row r="194" ht="12.75">
      <c r="F194" s="9"/>
    </row>
    <row r="195" ht="12.75">
      <c r="F195" s="9"/>
    </row>
    <row r="196" ht="12.75">
      <c r="F196" s="23"/>
    </row>
    <row r="197" ht="12.75">
      <c r="F197" s="18"/>
    </row>
    <row r="198" ht="12.75">
      <c r="F198" s="18"/>
    </row>
    <row r="199" ht="12.75">
      <c r="F199" s="18"/>
    </row>
    <row r="200" spans="2:6" ht="12.75">
      <c r="B200" s="11"/>
      <c r="C200" s="11"/>
      <c r="F200" s="24"/>
    </row>
    <row r="201" spans="2:6" ht="12.75">
      <c r="B201" s="11"/>
      <c r="D201" s="11"/>
      <c r="F201" s="15"/>
    </row>
    <row r="202" ht="12.75">
      <c r="F202" s="18"/>
    </row>
    <row r="203" ht="12.75">
      <c r="F203" s="23"/>
    </row>
    <row r="204" ht="12.75">
      <c r="F204" s="23"/>
    </row>
    <row r="205" ht="12.75">
      <c r="F205" s="21"/>
    </row>
    <row r="206" ht="12.75">
      <c r="F206" s="19"/>
    </row>
    <row r="207" spans="6:9" ht="12.75">
      <c r="F207" s="18"/>
      <c r="I207" s="14"/>
    </row>
    <row r="208" ht="12.75">
      <c r="F208" s="23"/>
    </row>
    <row r="209" spans="2:6" ht="12.75">
      <c r="B209" s="11"/>
      <c r="C209" s="11"/>
      <c r="F209" s="15"/>
    </row>
    <row r="210" spans="2:6" ht="12.75">
      <c r="B210" s="11"/>
      <c r="D210" s="11"/>
      <c r="F210" s="18"/>
    </row>
    <row r="211" ht="12.75">
      <c r="F211" s="23"/>
    </row>
    <row r="212" ht="12.75">
      <c r="F212" s="19"/>
    </row>
    <row r="213" ht="12.75">
      <c r="F213" s="18"/>
    </row>
    <row r="214" ht="12.75">
      <c r="F214" s="18"/>
    </row>
    <row r="215" ht="12.75">
      <c r="F215" s="18"/>
    </row>
    <row r="216" ht="12.75">
      <c r="F216" s="18"/>
    </row>
    <row r="217" ht="12.75">
      <c r="F217" s="18"/>
    </row>
    <row r="218" spans="2:6" ht="12.75">
      <c r="B218" s="11"/>
      <c r="F218" s="18"/>
    </row>
    <row r="219" spans="6:9" ht="12.75">
      <c r="F219" s="18"/>
      <c r="I219" s="14"/>
    </row>
    <row r="220" ht="12.75">
      <c r="F220" s="23"/>
    </row>
    <row r="221" ht="12.75">
      <c r="F221" s="23"/>
    </row>
    <row r="222" ht="12.75">
      <c r="F222" s="23"/>
    </row>
    <row r="223" ht="12.75">
      <c r="F223" s="23"/>
    </row>
    <row r="224" ht="12.75">
      <c r="F224" s="23"/>
    </row>
    <row r="225" ht="12.75">
      <c r="F225" s="18"/>
    </row>
    <row r="226" ht="12.75">
      <c r="F226" s="19"/>
    </row>
    <row r="227" ht="12.75">
      <c r="F227" s="9"/>
    </row>
    <row r="228" ht="12.75">
      <c r="F228" s="9"/>
    </row>
    <row r="229" spans="4:6" ht="12.75">
      <c r="D229" s="2" t="s">
        <v>24</v>
      </c>
      <c r="F229" s="9"/>
    </row>
    <row r="230" ht="12.75">
      <c r="F230" s="9"/>
    </row>
    <row r="231" spans="4:7" ht="12.75">
      <c r="D231" s="2" t="s">
        <v>10</v>
      </c>
      <c r="F231" s="9"/>
      <c r="G231" s="14"/>
    </row>
    <row r="232" spans="4:6" ht="12.75">
      <c r="D232" s="2" t="s">
        <v>33</v>
      </c>
      <c r="F232" s="9"/>
    </row>
    <row r="233" spans="4:6" ht="12.75">
      <c r="D233" s="2" t="s">
        <v>31</v>
      </c>
      <c r="F233" s="9"/>
    </row>
    <row r="234" spans="4:6" ht="12.75">
      <c r="D234" s="2" t="s">
        <v>34</v>
      </c>
      <c r="F234" s="9"/>
    </row>
    <row r="235" ht="12.75">
      <c r="F235" s="9"/>
    </row>
    <row r="236" ht="12.75">
      <c r="D236" s="2" t="s">
        <v>6</v>
      </c>
    </row>
    <row r="237" spans="4:6" ht="12.75">
      <c r="D237" s="2" t="s">
        <v>35</v>
      </c>
      <c r="F237" s="9"/>
    </row>
    <row r="238" ht="12.75">
      <c r="D238" s="2" t="s">
        <v>5</v>
      </c>
    </row>
    <row r="239" ht="12.75">
      <c r="F239" s="21"/>
    </row>
    <row r="241" ht="12.75">
      <c r="F241" s="9"/>
    </row>
    <row r="242" ht="12.75">
      <c r="F242" s="9"/>
    </row>
    <row r="243" ht="12.75">
      <c r="F243" s="9"/>
    </row>
    <row r="246" ht="12.75">
      <c r="F246" s="9"/>
    </row>
    <row r="253" ht="12.75">
      <c r="F253" s="9"/>
    </row>
    <row r="257" ht="12.75">
      <c r="F257" s="9"/>
    </row>
    <row r="258" ht="12.75">
      <c r="F258" s="9"/>
    </row>
    <row r="260" ht="12.75">
      <c r="F260" s="9"/>
    </row>
    <row r="261" ht="12.75">
      <c r="F261" s="9"/>
    </row>
    <row r="262" ht="12.75">
      <c r="F262" s="9"/>
    </row>
    <row r="263" ht="12.75">
      <c r="F263" s="9"/>
    </row>
    <row r="264" ht="12.75">
      <c r="F264" s="9"/>
    </row>
    <row r="265" ht="12.75">
      <c r="F265" s="9"/>
    </row>
    <row r="266" ht="12.75">
      <c r="F266" s="9"/>
    </row>
    <row r="268" ht="12.75">
      <c r="F268" s="9"/>
    </row>
    <row r="269" ht="12.75">
      <c r="F269" s="9"/>
    </row>
    <row r="270" ht="12.75">
      <c r="F270" s="9"/>
    </row>
    <row r="271" ht="12.75">
      <c r="F271" s="9"/>
    </row>
    <row r="272" ht="12.75">
      <c r="F272" s="9"/>
    </row>
    <row r="273" ht="12.75">
      <c r="F273" s="9"/>
    </row>
    <row r="275" ht="12.75">
      <c r="F275" s="9"/>
    </row>
    <row r="277" ht="12.75">
      <c r="F277" s="9"/>
    </row>
    <row r="278" ht="12.75">
      <c r="F278" s="9"/>
    </row>
    <row r="280" ht="12.75">
      <c r="F280" s="9"/>
    </row>
  </sheetData>
  <sheetProtection/>
  <autoFilter ref="A1:J280">
    <sortState ref="A2:J280">
      <sortCondition sortBy="value" ref="A2:A280"/>
    </sortState>
  </autoFilter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zoomScalePageLayoutView="0" workbookViewId="0" topLeftCell="A1">
      <pane ySplit="1" topLeftCell="BM74" activePane="bottomLeft" state="frozen"/>
      <selection pane="topLeft" activeCell="I142" sqref="I142"/>
      <selection pane="bottomLeft" activeCell="A111" sqref="A111"/>
    </sheetView>
  </sheetViews>
  <sheetFormatPr defaultColWidth="17.28125" defaultRowHeight="12.75"/>
  <cols>
    <col min="1" max="1" width="8.28125" style="5" bestFit="1" customWidth="1"/>
    <col min="2" max="2" width="13.421875" style="5" hidden="1" customWidth="1"/>
    <col min="3" max="3" width="11.57421875" style="4" bestFit="1" customWidth="1"/>
    <col min="4" max="4" width="23.00390625" style="5" bestFit="1" customWidth="1"/>
    <col min="5" max="5" width="9.140625" style="5" bestFit="1" customWidth="1"/>
    <col min="6" max="6" width="21.140625" style="5" bestFit="1" customWidth="1"/>
    <col min="7" max="7" width="13.28125" style="6" bestFit="1" customWidth="1"/>
    <col min="8" max="8" width="16.00390625" style="6" bestFit="1" customWidth="1"/>
    <col min="9" max="9" width="13.421875" style="6" bestFit="1" customWidth="1"/>
    <col min="10" max="10" width="16.140625" style="53" bestFit="1" customWidth="1"/>
    <col min="11" max="16384" width="17.28125" style="5" customWidth="1"/>
  </cols>
  <sheetData>
    <row r="1" spans="1:10" ht="12.75">
      <c r="A1" s="29" t="s">
        <v>20</v>
      </c>
      <c r="B1" s="29" t="s">
        <v>0</v>
      </c>
      <c r="C1" s="30" t="s">
        <v>27</v>
      </c>
      <c r="D1" s="29" t="s">
        <v>21</v>
      </c>
      <c r="E1" s="29" t="s">
        <v>2</v>
      </c>
      <c r="F1" s="29" t="s">
        <v>3</v>
      </c>
      <c r="G1" s="31" t="s">
        <v>25</v>
      </c>
      <c r="H1" s="32" t="s">
        <v>28</v>
      </c>
      <c r="I1" s="31" t="s">
        <v>26</v>
      </c>
      <c r="J1" s="50" t="s">
        <v>29</v>
      </c>
    </row>
    <row r="2" spans="1:10" s="45" customFormat="1" ht="15">
      <c r="A2" s="40">
        <v>1</v>
      </c>
      <c r="B2" s="40">
        <v>417</v>
      </c>
      <c r="C2" s="41">
        <v>0.03788194444444444</v>
      </c>
      <c r="D2" s="40" t="str">
        <f>VLOOKUP(B2,'Slieve Donard Entries'!$A$2:$N$908,2)</f>
        <v>Stephen Cunningham</v>
      </c>
      <c r="E2" s="40" t="str">
        <f>VLOOKUP(B2,'Slieve Donard Entries'!$A$2:$N$908,3)</f>
        <v>MO</v>
      </c>
      <c r="F2" s="40" t="str">
        <f>VLOOKUP(B2,'Slieve Donard Entries'!$A$2:$N$908,4)</f>
        <v>Mourne Runners</v>
      </c>
      <c r="G2" s="42">
        <v>0.026284722222222223</v>
      </c>
      <c r="H2" s="43" t="s">
        <v>169</v>
      </c>
      <c r="I2" s="44">
        <f aca="true" t="shared" si="0" ref="I2:I33">C2-G2</f>
        <v>0.011597222222222217</v>
      </c>
      <c r="J2" s="51" t="s">
        <v>169</v>
      </c>
    </row>
    <row r="3" spans="1:11" s="45" customFormat="1" ht="15">
      <c r="A3" s="40">
        <v>2</v>
      </c>
      <c r="B3" s="40">
        <v>412</v>
      </c>
      <c r="C3" s="41">
        <v>0.039247685185185184</v>
      </c>
      <c r="D3" s="40" t="str">
        <f>VLOOKUP(B3,'Slieve Donard Entries'!$A$2:$N$908,2)</f>
        <v>Des Woods</v>
      </c>
      <c r="E3" s="40" t="str">
        <f>VLOOKUP(B3,'Slieve Donard Entries'!$A$2:$N$908,3)</f>
        <v>V40</v>
      </c>
      <c r="F3" s="40" t="str">
        <f>VLOOKUP(B3,'Slieve Donard Entries'!$A$2:$N$908,4)</f>
        <v>Mourne Runners</v>
      </c>
      <c r="G3" s="42">
        <v>0.026782407407407408</v>
      </c>
      <c r="H3" s="47" t="s">
        <v>170</v>
      </c>
      <c r="I3" s="44">
        <f t="shared" si="0"/>
        <v>0.012465277777777777</v>
      </c>
      <c r="J3" s="51" t="s">
        <v>173</v>
      </c>
      <c r="K3" s="5"/>
    </row>
    <row r="4" spans="1:10" ht="12.75">
      <c r="A4" s="33">
        <v>3</v>
      </c>
      <c r="B4" s="33">
        <v>413</v>
      </c>
      <c r="C4" s="34">
        <v>0.03979166666666666</v>
      </c>
      <c r="D4" s="33" t="str">
        <f>VLOOKUP(B4,'Slieve Donard Entries'!$A$2:$N$908,2)</f>
        <v>Andrew Niblock</v>
      </c>
      <c r="E4" s="33" t="str">
        <f>VLOOKUP(B4,'Slieve Donard Entries'!$A$2:$N$908,3)</f>
        <v>MO</v>
      </c>
      <c r="F4" s="33" t="str">
        <f>VLOOKUP(B4,'Slieve Donard Entries'!$A$2:$N$908,4)</f>
        <v>Mourne Runners</v>
      </c>
      <c r="G4" s="35">
        <v>0.027627314814814813</v>
      </c>
      <c r="H4" s="36" t="s">
        <v>173</v>
      </c>
      <c r="I4" s="37">
        <f t="shared" si="0"/>
        <v>0.01216435185185185</v>
      </c>
      <c r="J4" s="52" t="s">
        <v>171</v>
      </c>
    </row>
    <row r="5" spans="1:11" s="45" customFormat="1" ht="15">
      <c r="A5" s="40">
        <v>4</v>
      </c>
      <c r="B5" s="46">
        <v>410</v>
      </c>
      <c r="C5" s="41">
        <v>0.03998842592592593</v>
      </c>
      <c r="D5" s="40" t="str">
        <f>VLOOKUP(B5,'Slieve Donard Entries'!$A$2:$N$908,2)</f>
        <v>Deon McNeilly</v>
      </c>
      <c r="E5" s="40" t="str">
        <f>VLOOKUP(B5,'Slieve Donard Entries'!$A$2:$N$908,3)</f>
        <v>V45</v>
      </c>
      <c r="F5" s="40" t="str">
        <f>VLOOKUP(B5,'Slieve Donard Entries'!$A$2:$N$908,4)</f>
        <v>Newcastle AC</v>
      </c>
      <c r="G5" s="42">
        <v>0.027060185185185187</v>
      </c>
      <c r="H5" s="47" t="s">
        <v>171</v>
      </c>
      <c r="I5" s="44">
        <f t="shared" si="0"/>
        <v>0.01292824074074074</v>
      </c>
      <c r="J5" s="51" t="s">
        <v>174</v>
      </c>
      <c r="K5" s="5"/>
    </row>
    <row r="6" spans="1:10" ht="12.75">
      <c r="A6" s="33">
        <v>5</v>
      </c>
      <c r="B6" s="38">
        <v>496</v>
      </c>
      <c r="C6" s="34">
        <v>0.040462962962962964</v>
      </c>
      <c r="D6" s="33" t="str">
        <f>VLOOKUP(B6,'Slieve Donard Entries'!$A$2:$N$908,2)</f>
        <v>Neil Carty</v>
      </c>
      <c r="E6" s="33" t="str">
        <f>VLOOKUP(B6,'Slieve Donard Entries'!$A$2:$N$908,3)</f>
        <v>V40</v>
      </c>
      <c r="F6" s="33" t="str">
        <f>VLOOKUP(B6,'Slieve Donard Entries'!$A$2:$N$908,4)</f>
        <v>North Belfast Harriors</v>
      </c>
      <c r="G6" s="35">
        <v>0.027129629629629632</v>
      </c>
      <c r="H6" s="48" t="s">
        <v>172</v>
      </c>
      <c r="I6" s="37">
        <f t="shared" si="0"/>
        <v>0.013333333333333332</v>
      </c>
      <c r="J6" s="52" t="s">
        <v>175</v>
      </c>
    </row>
    <row r="7" spans="1:11" ht="15">
      <c r="A7" s="33">
        <v>6</v>
      </c>
      <c r="B7" s="38">
        <v>139</v>
      </c>
      <c r="C7" s="34">
        <v>0.040879629629629634</v>
      </c>
      <c r="D7" s="33" t="str">
        <f>VLOOKUP(B7,'Slieve Donard Entries'!$A$2:$N$908,2)</f>
        <v>Kristofer Muldoon</v>
      </c>
      <c r="E7" s="33" t="str">
        <f>VLOOKUP(B7,'Slieve Donard Entries'!$A$2:$N$908,3)</f>
        <v>MO</v>
      </c>
      <c r="F7" s="33" t="str">
        <f>VLOOKUP(B7,'Slieve Donard Entries'!$A$2:$N$908,4)</f>
        <v>Armagh AC</v>
      </c>
      <c r="G7" s="35">
        <v>0.0290162037037037</v>
      </c>
      <c r="H7" s="36" t="s">
        <v>176</v>
      </c>
      <c r="I7" s="37">
        <f t="shared" si="0"/>
        <v>0.011863425925925934</v>
      </c>
      <c r="J7" s="52" t="s">
        <v>170</v>
      </c>
      <c r="K7" s="45"/>
    </row>
    <row r="8" spans="1:11" ht="15">
      <c r="A8" s="33">
        <v>7</v>
      </c>
      <c r="B8" s="38">
        <v>449</v>
      </c>
      <c r="C8" s="34">
        <v>0.041122685185185186</v>
      </c>
      <c r="D8" s="33" t="str">
        <f>VLOOKUP(B8,'Slieve Donard Entries'!$A$2:$N$908,2)</f>
        <v>Gary Bailey</v>
      </c>
      <c r="E8" s="33" t="str">
        <f>VLOOKUP(B8,'Slieve Donard Entries'!$A$2:$N$908,3)</f>
        <v>MO</v>
      </c>
      <c r="F8" s="33" t="str">
        <f>VLOOKUP(B8,'Slieve Donard Entries'!$A$2:$N$908,4)</f>
        <v>Mourne Runners</v>
      </c>
      <c r="G8" s="35">
        <v>0.02866898148148148</v>
      </c>
      <c r="H8" s="36" t="s">
        <v>174</v>
      </c>
      <c r="I8" s="37">
        <f t="shared" si="0"/>
        <v>0.012453703703703706</v>
      </c>
      <c r="J8" s="52" t="s">
        <v>172</v>
      </c>
      <c r="K8" s="45"/>
    </row>
    <row r="9" spans="1:11" s="45" customFormat="1" ht="15">
      <c r="A9" s="40">
        <v>8</v>
      </c>
      <c r="B9" s="46">
        <v>431</v>
      </c>
      <c r="C9" s="41">
        <v>0.04247685185185185</v>
      </c>
      <c r="D9" s="40" t="str">
        <f>VLOOKUP(B9,'Slieve Donard Entries'!$A$2:$N$908,2)</f>
        <v>Alex Brennan</v>
      </c>
      <c r="E9" s="40" t="str">
        <f>VLOOKUP(B9,'Slieve Donard Entries'!$A$2:$N$908,3)</f>
        <v>V35</v>
      </c>
      <c r="F9" s="40" t="str">
        <f>VLOOKUP(B9,'Slieve Donard Entries'!$A$2:$N$908,4)</f>
        <v>Ballymena Runners</v>
      </c>
      <c r="G9" s="42">
        <v>0.02884259259259259</v>
      </c>
      <c r="H9" s="43" t="s">
        <v>175</v>
      </c>
      <c r="I9" s="44">
        <f t="shared" si="0"/>
        <v>0.01363425925925926</v>
      </c>
      <c r="J9" s="52" t="s">
        <v>180</v>
      </c>
      <c r="K9" s="5"/>
    </row>
    <row r="10" spans="1:10" ht="12.75">
      <c r="A10" s="33">
        <v>9</v>
      </c>
      <c r="B10" s="38">
        <v>486</v>
      </c>
      <c r="C10" s="34">
        <v>0.043101851851851856</v>
      </c>
      <c r="D10" s="33" t="str">
        <f>VLOOKUP(B10,'Slieve Donard Entries'!$A$2:$N$908,2)</f>
        <v>Sam Herron</v>
      </c>
      <c r="E10" s="33" t="str">
        <f>VLOOKUP(B10,'Slieve Donard Entries'!$A$2:$N$908,3)</f>
        <v>MO</v>
      </c>
      <c r="F10" s="33" t="str">
        <f>VLOOKUP(B10,'Slieve Donard Entries'!$A$2:$N$908,4)</f>
        <v>Mourne Runners</v>
      </c>
      <c r="G10" s="35">
        <v>0.02956018518518519</v>
      </c>
      <c r="H10" s="36" t="s">
        <v>177</v>
      </c>
      <c r="I10" s="37">
        <f t="shared" si="0"/>
        <v>0.013541666666666667</v>
      </c>
      <c r="J10" s="52" t="s">
        <v>177</v>
      </c>
    </row>
    <row r="11" spans="1:11" ht="15">
      <c r="A11" s="33">
        <v>10</v>
      </c>
      <c r="B11" s="38">
        <v>500</v>
      </c>
      <c r="C11" s="34">
        <v>0.04320601851851852</v>
      </c>
      <c r="D11" s="33" t="str">
        <f>VLOOKUP(B11,'Slieve Donard Entries'!$A$2:$N$908,2)</f>
        <v>Damien Brannigan</v>
      </c>
      <c r="E11" s="33" t="str">
        <f>VLOOKUP(B11,'Slieve Donard Entries'!$A$2:$N$908,3)</f>
        <v>V40</v>
      </c>
      <c r="F11" s="33" t="str">
        <f>VLOOKUP(B11,'Slieve Donard Entries'!$A$2:$N$908,4)</f>
        <v>Newcastle AC</v>
      </c>
      <c r="G11" s="35">
        <v>0.029780092592592594</v>
      </c>
      <c r="H11" s="48" t="s">
        <v>178</v>
      </c>
      <c r="I11" s="37">
        <f t="shared" si="0"/>
        <v>0.013425925925925924</v>
      </c>
      <c r="J11" s="52" t="s">
        <v>176</v>
      </c>
      <c r="K11" s="45"/>
    </row>
    <row r="12" spans="1:10" ht="15">
      <c r="A12" s="33">
        <v>11</v>
      </c>
      <c r="B12" s="38">
        <v>454</v>
      </c>
      <c r="C12" s="34">
        <v>0.04453703703703704</v>
      </c>
      <c r="D12" s="33" t="str">
        <f>VLOOKUP(B12,'Slieve Donard Entries'!$A$2:$N$908,2)</f>
        <v>Eamon McCrickard</v>
      </c>
      <c r="E12" s="33" t="str">
        <f>VLOOKUP(B12,'Slieve Donard Entries'!$A$2:$N$908,3)</f>
        <v>V40</v>
      </c>
      <c r="F12" s="33" t="str">
        <f>VLOOKUP(B12,'Slieve Donard Entries'!$A$2:$N$908,4)</f>
        <v>Newcastle AC</v>
      </c>
      <c r="G12" s="35">
        <v>0.030925925925925926</v>
      </c>
      <c r="H12" s="49" t="s">
        <v>184</v>
      </c>
      <c r="I12" s="37">
        <f t="shared" si="0"/>
        <v>0.013611111111111115</v>
      </c>
      <c r="J12" s="51" t="s">
        <v>179</v>
      </c>
    </row>
    <row r="13" spans="1:11" ht="15">
      <c r="A13" s="33">
        <v>12</v>
      </c>
      <c r="B13" s="38">
        <v>467</v>
      </c>
      <c r="C13" s="34">
        <v>0.04459490740740741</v>
      </c>
      <c r="D13" s="33" t="str">
        <f>VLOOKUP(B13,'Slieve Donard Entries'!$A$2:$N$908,2)</f>
        <v>William Marks</v>
      </c>
      <c r="E13" s="33" t="str">
        <f>VLOOKUP(B13,'Slieve Donard Entries'!$A$2:$N$908,3)</f>
        <v>V35</v>
      </c>
      <c r="F13" s="33" t="str">
        <f>VLOOKUP(B13,'Slieve Donard Entries'!$A$2:$N$908,4)</f>
        <v>Mourne Runners</v>
      </c>
      <c r="G13" s="35">
        <v>0.03071759259259259</v>
      </c>
      <c r="H13" s="36" t="s">
        <v>182</v>
      </c>
      <c r="I13" s="37">
        <f t="shared" si="0"/>
        <v>0.013877314814814818</v>
      </c>
      <c r="J13" s="52" t="s">
        <v>181</v>
      </c>
      <c r="K13" s="45"/>
    </row>
    <row r="14" spans="1:11" s="45" customFormat="1" ht="15">
      <c r="A14" s="40">
        <v>13</v>
      </c>
      <c r="B14" s="46">
        <v>468</v>
      </c>
      <c r="C14" s="41">
        <v>0.044849537037037035</v>
      </c>
      <c r="D14" s="40" t="str">
        <f>VLOOKUP(B14,'Slieve Donard Entries'!$A$2:$N$908,2)</f>
        <v>Jim Brown</v>
      </c>
      <c r="E14" s="40" t="str">
        <f>VLOOKUP(B14,'Slieve Donard Entries'!$A$2:$N$908,3)</f>
        <v>V50</v>
      </c>
      <c r="F14" s="40" t="str">
        <f>VLOOKUP(B14,'Slieve Donard Entries'!$A$2:$N$908,4)</f>
        <v>BARF</v>
      </c>
      <c r="G14" s="42">
        <v>0.03125</v>
      </c>
      <c r="H14" s="47" t="s">
        <v>186</v>
      </c>
      <c r="I14" s="44">
        <f t="shared" si="0"/>
        <v>0.013599537037037035</v>
      </c>
      <c r="J14" s="51" t="s">
        <v>178</v>
      </c>
      <c r="K14" s="5"/>
    </row>
    <row r="15" spans="1:10" ht="12.75">
      <c r="A15" s="33">
        <v>14</v>
      </c>
      <c r="B15" s="38">
        <v>451</v>
      </c>
      <c r="C15" s="34">
        <v>0.045231481481481484</v>
      </c>
      <c r="D15" s="33" t="str">
        <f>VLOOKUP(B15,'Slieve Donard Entries'!$A$2:$N$908,2)</f>
        <v>Dominic McGreevy</v>
      </c>
      <c r="E15" s="33" t="str">
        <f>VLOOKUP(B15,'Slieve Donard Entries'!$A$2:$N$908,3)</f>
        <v>V50</v>
      </c>
      <c r="F15" s="33" t="str">
        <f>VLOOKUP(B15,'Slieve Donard Entries'!$A$2:$N$908,4)</f>
        <v>Newcastle AC</v>
      </c>
      <c r="G15" s="35">
        <v>0.030462962962962966</v>
      </c>
      <c r="H15" s="48" t="s">
        <v>179</v>
      </c>
      <c r="I15" s="37">
        <f t="shared" si="0"/>
        <v>0.014768518518518518</v>
      </c>
      <c r="J15" s="52" t="s">
        <v>187</v>
      </c>
    </row>
    <row r="16" spans="1:10" ht="15">
      <c r="A16" s="33">
        <v>15</v>
      </c>
      <c r="B16" s="38">
        <v>168</v>
      </c>
      <c r="C16" s="34">
        <v>0.045428240740740734</v>
      </c>
      <c r="D16" s="33" t="str">
        <f>VLOOKUP(B16,'Slieve Donard Entries'!$A$2:$N$908,2)</f>
        <v>Dale Mathers</v>
      </c>
      <c r="E16" s="33" t="str">
        <f>VLOOKUP(B16,'Slieve Donard Entries'!$A$2:$N$908,3)</f>
        <v>V45</v>
      </c>
      <c r="F16" s="33" t="str">
        <f>VLOOKUP(B16,'Slieve Donard Entries'!$A$2:$N$908,4)</f>
        <v>Newry City Runners</v>
      </c>
      <c r="G16" s="35">
        <v>0.031180555555555555</v>
      </c>
      <c r="H16" s="48" t="s">
        <v>185</v>
      </c>
      <c r="I16" s="37">
        <f t="shared" si="0"/>
        <v>0.01424768518518518</v>
      </c>
      <c r="J16" s="51" t="s">
        <v>184</v>
      </c>
    </row>
    <row r="17" spans="1:11" ht="15">
      <c r="A17" s="33">
        <v>16</v>
      </c>
      <c r="B17" s="38">
        <v>466</v>
      </c>
      <c r="C17" s="34">
        <v>0.04577546296296297</v>
      </c>
      <c r="D17" s="33" t="str">
        <f>VLOOKUP(B17,'Slieve Donard Entries'!$A$2:$N$908,2)</f>
        <v>Gareth Boreland</v>
      </c>
      <c r="E17" s="33" t="str">
        <f>VLOOKUP(B17,'Slieve Donard Entries'!$A$2:$N$908,3)</f>
        <v>MO</v>
      </c>
      <c r="F17" s="33" t="str">
        <f>VLOOKUP(B17,'Slieve Donard Entries'!$A$2:$N$908,4)</f>
        <v>BARF</v>
      </c>
      <c r="G17" s="35">
        <v>0.03023148148148148</v>
      </c>
      <c r="H17" s="36" t="s">
        <v>180</v>
      </c>
      <c r="I17" s="37">
        <f t="shared" si="0"/>
        <v>0.015543981481481488</v>
      </c>
      <c r="J17" s="51" t="s">
        <v>192</v>
      </c>
      <c r="K17" s="45"/>
    </row>
    <row r="18" spans="1:11" s="45" customFormat="1" ht="15">
      <c r="A18" s="40">
        <v>17</v>
      </c>
      <c r="B18" s="46">
        <v>482</v>
      </c>
      <c r="C18" s="41">
        <v>0.046307870370370374</v>
      </c>
      <c r="D18" s="40" t="str">
        <f>VLOOKUP(B18,'Slieve Donard Entries'!$A$2:$N$908,2)</f>
        <v>Andrew Annett</v>
      </c>
      <c r="E18" s="40" t="str">
        <f>VLOOKUP(B18,'Slieve Donard Entries'!$A$2:$N$908,3)</f>
        <v>MJ</v>
      </c>
      <c r="F18" s="40" t="str">
        <f>VLOOKUP(B18,'Slieve Donard Entries'!$A$2:$N$908,4)</f>
        <v>Mourne Runners</v>
      </c>
      <c r="G18" s="42">
        <v>0.030300925925925926</v>
      </c>
      <c r="H18" s="43" t="s">
        <v>181</v>
      </c>
      <c r="I18" s="44">
        <f t="shared" si="0"/>
        <v>0.01600694444444445</v>
      </c>
      <c r="J18" s="52" t="s">
        <v>200</v>
      </c>
      <c r="K18" s="5"/>
    </row>
    <row r="19" spans="1:10" ht="12.75">
      <c r="A19" s="33">
        <v>18</v>
      </c>
      <c r="B19" s="38">
        <v>154</v>
      </c>
      <c r="C19" s="34">
        <v>0.046435185185185184</v>
      </c>
      <c r="D19" s="33" t="str">
        <f>VLOOKUP(B19,'Slieve Donard Entries'!$A$2:$N$908,2)</f>
        <v>Jonathan McCloy</v>
      </c>
      <c r="E19" s="33" t="str">
        <f>VLOOKUP(B19,'Slieve Donard Entries'!$A$2:$N$908,3)</f>
        <v>MO</v>
      </c>
      <c r="F19" s="33" t="str">
        <f>VLOOKUP(B19,'Slieve Donard Entries'!$A$2:$N$908,4)</f>
        <v>Ballymena Runners</v>
      </c>
      <c r="G19" s="35">
        <v>0.030891203703703702</v>
      </c>
      <c r="H19" s="36" t="s">
        <v>183</v>
      </c>
      <c r="I19" s="37">
        <f t="shared" si="0"/>
        <v>0.015543981481481482</v>
      </c>
      <c r="J19" s="52" t="s">
        <v>191</v>
      </c>
    </row>
    <row r="20" spans="1:11" ht="15">
      <c r="A20" s="33">
        <v>19</v>
      </c>
      <c r="B20" s="38">
        <v>471</v>
      </c>
      <c r="C20" s="34">
        <v>0.0465625</v>
      </c>
      <c r="D20" s="33" t="str">
        <f>VLOOKUP(B20,'Slieve Donard Entries'!$A$2:$N$908,2)</f>
        <v>Tim Wilson</v>
      </c>
      <c r="E20" s="33" t="str">
        <f>VLOOKUP(B20,'Slieve Donard Entries'!$A$2:$N$908,3)</f>
        <v>V35</v>
      </c>
      <c r="F20" s="33" t="str">
        <f>VLOOKUP(B20,'Slieve Donard Entries'!$A$2:$N$908,4)</f>
        <v>BARF</v>
      </c>
      <c r="G20" s="35">
        <v>0.03228009259259259</v>
      </c>
      <c r="H20" s="36" t="s">
        <v>189</v>
      </c>
      <c r="I20" s="37">
        <f t="shared" si="0"/>
        <v>0.01428240740740741</v>
      </c>
      <c r="J20" s="52" t="s">
        <v>185</v>
      </c>
      <c r="K20" s="45"/>
    </row>
    <row r="21" spans="1:10" ht="12.75">
      <c r="A21" s="33">
        <v>20</v>
      </c>
      <c r="B21" s="38">
        <v>428</v>
      </c>
      <c r="C21" s="34">
        <v>0.046689814814814816</v>
      </c>
      <c r="D21" s="33" t="str">
        <f>VLOOKUP(B21,'Slieve Donard Entries'!$A$2:$N$908,2)</f>
        <v>Pete Grant</v>
      </c>
      <c r="E21" s="33" t="str">
        <f>VLOOKUP(B21,'Slieve Donard Entries'!$A$2:$N$908,3)</f>
        <v>V40</v>
      </c>
      <c r="F21" s="33" t="str">
        <f>VLOOKUP(B21,'Slieve Donard Entries'!$A$2:$N$908,4)</f>
        <v>Newry City Runners</v>
      </c>
      <c r="G21" s="35">
        <v>0.032337962962962964</v>
      </c>
      <c r="H21" s="36" t="s">
        <v>190</v>
      </c>
      <c r="I21" s="37">
        <f t="shared" si="0"/>
        <v>0.014351851851851852</v>
      </c>
      <c r="J21" s="52" t="s">
        <v>186</v>
      </c>
    </row>
    <row r="22" spans="1:10" ht="15">
      <c r="A22" s="33">
        <v>21</v>
      </c>
      <c r="B22" s="38">
        <v>411</v>
      </c>
      <c r="C22" s="34">
        <v>0.04710648148148148</v>
      </c>
      <c r="D22" s="33" t="str">
        <f>VLOOKUP(B22,'Slieve Donard Entries'!$A$2:$N$908,2)</f>
        <v>Sam Graham</v>
      </c>
      <c r="E22" s="33" t="str">
        <f>VLOOKUP(B22,'Slieve Donard Entries'!$A$2:$N$908,3)</f>
        <v>MO</v>
      </c>
      <c r="F22" s="33" t="str">
        <f>VLOOKUP(B22,'Slieve Donard Entries'!$A$2:$N$908,4)</f>
        <v>Mourne Runners</v>
      </c>
      <c r="G22" s="35">
        <v>0.03295138888888889</v>
      </c>
      <c r="H22" s="36" t="s">
        <v>196</v>
      </c>
      <c r="I22" s="37">
        <f t="shared" si="0"/>
        <v>0.014155092592592587</v>
      </c>
      <c r="J22" s="51" t="s">
        <v>183</v>
      </c>
    </row>
    <row r="23" spans="1:10" ht="15">
      <c r="A23" s="33">
        <v>22</v>
      </c>
      <c r="B23" s="38">
        <v>423</v>
      </c>
      <c r="C23" s="34">
        <v>0.04771990740740741</v>
      </c>
      <c r="D23" s="33" t="str">
        <f>VLOOKUP(B23,'Slieve Donard Entries'!$A$2:$N$908,2)</f>
        <v>Eugene McCann</v>
      </c>
      <c r="E23" s="33" t="str">
        <f>VLOOKUP(B23,'Slieve Donard Entries'!$A$2:$N$908,3)</f>
        <v>V50</v>
      </c>
      <c r="F23" s="33" t="str">
        <f>VLOOKUP(B23,'Slieve Donard Entries'!$A$2:$N$908,4)</f>
        <v>Newcastle AC</v>
      </c>
      <c r="G23" s="35">
        <v>0.03184027777777778</v>
      </c>
      <c r="H23" s="48" t="s">
        <v>188</v>
      </c>
      <c r="I23" s="37">
        <f t="shared" si="0"/>
        <v>0.015879629629629632</v>
      </c>
      <c r="J23" s="51" t="s">
        <v>198</v>
      </c>
    </row>
    <row r="24" spans="1:10" ht="12.75">
      <c r="A24" s="33">
        <v>23</v>
      </c>
      <c r="B24" s="38">
        <v>427</v>
      </c>
      <c r="C24" s="34">
        <v>0.047824074074074074</v>
      </c>
      <c r="D24" s="33" t="str">
        <f>VLOOKUP(B24,'Slieve Donard Entries'!$A$2:$N$908,2)</f>
        <v>Jonathan Graham</v>
      </c>
      <c r="E24" s="33" t="str">
        <f>VLOOKUP(B24,'Slieve Donard Entries'!$A$2:$N$908,3)</f>
        <v>MJ</v>
      </c>
      <c r="F24" s="33" t="str">
        <f>VLOOKUP(B24,'Slieve Donard Entries'!$A$2:$N$908,4)</f>
        <v>Mourne Runners</v>
      </c>
      <c r="G24" s="35">
        <v>0.032407407407407406</v>
      </c>
      <c r="H24" s="36" t="s">
        <v>191</v>
      </c>
      <c r="I24" s="37">
        <f t="shared" si="0"/>
        <v>0.015416666666666669</v>
      </c>
      <c r="J24" s="52" t="s">
        <v>190</v>
      </c>
    </row>
    <row r="25" spans="1:10" ht="15">
      <c r="A25" s="33">
        <v>24</v>
      </c>
      <c r="B25" s="38">
        <v>472</v>
      </c>
      <c r="C25" s="34">
        <v>0.04783564814814815</v>
      </c>
      <c r="D25" s="33" t="str">
        <f>VLOOKUP(B25,'Slieve Donard Entries'!$A$2:$N$908,2)</f>
        <v>Barry Wells</v>
      </c>
      <c r="E25" s="33" t="str">
        <f>VLOOKUP(B25,'Slieve Donard Entries'!$A$2:$N$908,3)</f>
        <v>V45</v>
      </c>
      <c r="F25" s="33" t="str">
        <f>VLOOKUP(B25,'Slieve Donard Entries'!$A$2:$N$908,4)</f>
        <v>Newcastle AC</v>
      </c>
      <c r="G25" s="35">
        <v>0.03270833333333333</v>
      </c>
      <c r="H25" s="48" t="s">
        <v>194</v>
      </c>
      <c r="I25" s="37">
        <f t="shared" si="0"/>
        <v>0.015127314814814816</v>
      </c>
      <c r="J25" s="51" t="s">
        <v>188</v>
      </c>
    </row>
    <row r="26" spans="1:11" s="45" customFormat="1" ht="15">
      <c r="A26" s="40">
        <v>25</v>
      </c>
      <c r="B26" s="46">
        <v>416</v>
      </c>
      <c r="C26" s="41">
        <v>0.04784722222222223</v>
      </c>
      <c r="D26" s="40" t="str">
        <f>VLOOKUP(B26,'Slieve Donard Entries'!$A$2:$N$908,2)</f>
        <v>Alwynne Shannon</v>
      </c>
      <c r="E26" s="40" t="str">
        <f>VLOOKUP(B26,'Slieve Donard Entries'!$A$2:$N$908,3)</f>
        <v>LV45</v>
      </c>
      <c r="F26" s="40" t="str">
        <f>VLOOKUP(B26,'Slieve Donard Entries'!$A$2:$N$908,4)</f>
        <v>Mourne Runners</v>
      </c>
      <c r="G26" s="42">
        <v>0.03130787037037037</v>
      </c>
      <c r="H26" s="47" t="s">
        <v>187</v>
      </c>
      <c r="I26" s="44">
        <f t="shared" si="0"/>
        <v>0.01653935185185186</v>
      </c>
      <c r="J26" s="51" t="s">
        <v>203</v>
      </c>
      <c r="K26" s="5"/>
    </row>
    <row r="27" spans="1:10" ht="12.75">
      <c r="A27" s="33">
        <v>26</v>
      </c>
      <c r="B27" s="38">
        <v>477</v>
      </c>
      <c r="C27" s="34">
        <v>0.048032407407407406</v>
      </c>
      <c r="D27" s="33" t="str">
        <f>VLOOKUP(B27,'Slieve Donard Entries'!$A$2:$N$908,2)</f>
        <v>Paul Hollywood</v>
      </c>
      <c r="E27" s="33" t="str">
        <f>VLOOKUP(B27,'Slieve Donard Entries'!$A$2:$N$908,3)</f>
        <v>V40</v>
      </c>
      <c r="F27" s="33" t="str">
        <f>VLOOKUP(B27,'Slieve Donard Entries'!$A$2:$N$908,4)</f>
        <v>Armagh AC</v>
      </c>
      <c r="G27" s="35">
        <v>0.033935185185185186</v>
      </c>
      <c r="H27" s="36" t="s">
        <v>208</v>
      </c>
      <c r="I27" s="37">
        <f t="shared" si="0"/>
        <v>0.01409722222222222</v>
      </c>
      <c r="J27" s="52" t="s">
        <v>182</v>
      </c>
    </row>
    <row r="28" spans="1:10" ht="12.75">
      <c r="A28" s="33">
        <v>27</v>
      </c>
      <c r="B28" s="38">
        <v>419</v>
      </c>
      <c r="C28" s="34">
        <v>0.048263888888888884</v>
      </c>
      <c r="D28" s="33" t="str">
        <f>VLOOKUP(B28,'Slieve Donard Entries'!$A$2:$N$908,2)</f>
        <v>Merwyn Donaldson</v>
      </c>
      <c r="E28" s="33" t="str">
        <f>VLOOKUP(B28,'Slieve Donard Entries'!$A$2:$N$908,3)</f>
        <v>V50</v>
      </c>
      <c r="F28" s="33" t="str">
        <f>VLOOKUP(B28,'Slieve Donard Entries'!$A$2:$N$908,4)</f>
        <v>Unattached</v>
      </c>
      <c r="G28" s="35">
        <v>0.03304398148148149</v>
      </c>
      <c r="H28" s="48" t="s">
        <v>198</v>
      </c>
      <c r="I28" s="37">
        <f t="shared" si="0"/>
        <v>0.015219907407407397</v>
      </c>
      <c r="J28" s="52" t="s">
        <v>189</v>
      </c>
    </row>
    <row r="29" spans="1:10" ht="15">
      <c r="A29" s="33">
        <v>28</v>
      </c>
      <c r="B29" s="38">
        <v>464</v>
      </c>
      <c r="C29" s="34">
        <v>0.0483912037037037</v>
      </c>
      <c r="D29" s="33" t="str">
        <f>VLOOKUP(B29,'Slieve Donard Entries'!$A$2:$N$908,2)</f>
        <v>Dale Smith</v>
      </c>
      <c r="E29" s="33" t="str">
        <f>VLOOKUP(B29,'Slieve Donard Entries'!$A$2:$N$908,3)</f>
        <v>V40</v>
      </c>
      <c r="F29" s="33" t="str">
        <f>VLOOKUP(B29,'Slieve Donard Entries'!$A$2:$N$908,4)</f>
        <v>Larne AC</v>
      </c>
      <c r="G29" s="35">
        <v>0.03280092592592593</v>
      </c>
      <c r="H29" s="36" t="s">
        <v>195</v>
      </c>
      <c r="I29" s="37">
        <f t="shared" si="0"/>
        <v>0.015590277777777772</v>
      </c>
      <c r="J29" s="51" t="s">
        <v>193</v>
      </c>
    </row>
    <row r="30" spans="1:10" ht="15">
      <c r="A30" s="33">
        <v>29</v>
      </c>
      <c r="B30" s="38">
        <v>430</v>
      </c>
      <c r="C30" s="34">
        <v>0.048483796296296296</v>
      </c>
      <c r="D30" s="33" t="str">
        <f>VLOOKUP(B30,'Slieve Donard Entries'!$A$2:$N$908,2)</f>
        <v>Emmet McAlister</v>
      </c>
      <c r="E30" s="33" t="str">
        <f>VLOOKUP(B30,'Slieve Donard Entries'!$A$2:$N$908,3)</f>
        <v>MO</v>
      </c>
      <c r="F30" s="33" t="str">
        <f>VLOOKUP(B30,'Slieve Donard Entries'!$A$2:$N$908,4)</f>
        <v>Ballymena Runners</v>
      </c>
      <c r="G30" s="35">
        <v>0.03332175925925926</v>
      </c>
      <c r="H30" s="36" t="s">
        <v>201</v>
      </c>
      <c r="I30" s="37">
        <f t="shared" si="0"/>
        <v>0.015162037037037036</v>
      </c>
      <c r="J30" s="51" t="s">
        <v>268</v>
      </c>
    </row>
    <row r="31" spans="1:10" ht="15">
      <c r="A31" s="33">
        <v>30</v>
      </c>
      <c r="B31" s="38">
        <v>437</v>
      </c>
      <c r="C31" s="34">
        <v>0.04881944444444444</v>
      </c>
      <c r="D31" s="33" t="str">
        <f>VLOOKUP(B31,'Slieve Donard Entries'!$A$2:$N$908,2)</f>
        <v>David Steele</v>
      </c>
      <c r="E31" s="33" t="str">
        <f>VLOOKUP(B31,'Slieve Donard Entries'!$A$2:$N$908,3)</f>
        <v>MO</v>
      </c>
      <c r="F31" s="33" t="str">
        <f>VLOOKUP(B31,'Slieve Donard Entries'!$A$2:$N$908,4)</f>
        <v>Unattached</v>
      </c>
      <c r="G31" s="35">
        <v>0.032962962962962965</v>
      </c>
      <c r="H31" s="36" t="s">
        <v>197</v>
      </c>
      <c r="I31" s="37">
        <f t="shared" si="0"/>
        <v>0.01585648148148148</v>
      </c>
      <c r="J31" s="51" t="s">
        <v>197</v>
      </c>
    </row>
    <row r="32" spans="1:10" ht="15">
      <c r="A32" s="33">
        <v>31</v>
      </c>
      <c r="B32" s="38">
        <v>470</v>
      </c>
      <c r="C32" s="34">
        <v>0.04917824074074074</v>
      </c>
      <c r="D32" s="33" t="str">
        <f>VLOOKUP(B32,'Slieve Donard Entries'!$A$2:$N$908,2)</f>
        <v>Barry Tinnelly</v>
      </c>
      <c r="E32" s="33" t="str">
        <f>VLOOKUP(B32,'Slieve Donard Entries'!$A$2:$N$908,3)</f>
        <v>V35</v>
      </c>
      <c r="F32" s="33" t="str">
        <f>VLOOKUP(B32,'Slieve Donard Entries'!$A$2:$N$908,4)</f>
        <v>Team Purple</v>
      </c>
      <c r="G32" s="35">
        <v>0.03263888888888889</v>
      </c>
      <c r="H32" s="36" t="s">
        <v>193</v>
      </c>
      <c r="I32" s="37">
        <f t="shared" si="0"/>
        <v>0.016539351851851847</v>
      </c>
      <c r="J32" s="51" t="s">
        <v>202</v>
      </c>
    </row>
    <row r="33" spans="1:10" ht="15">
      <c r="A33" s="33">
        <v>32</v>
      </c>
      <c r="B33" s="38">
        <v>473</v>
      </c>
      <c r="C33" s="34">
        <v>0.04927083333333334</v>
      </c>
      <c r="D33" s="33" t="str">
        <f>VLOOKUP(B33,'Slieve Donard Entries'!$A$2:$N$908,2)</f>
        <v>Brendan Quail</v>
      </c>
      <c r="E33" s="33" t="str">
        <f>VLOOKUP(B33,'Slieve Donard Entries'!$A$2:$N$908,3)</f>
        <v>MO</v>
      </c>
      <c r="F33" s="33" t="str">
        <f>VLOOKUP(B33,'Slieve Donard Entries'!$A$2:$N$908,4)</f>
        <v>Newcastle AC</v>
      </c>
      <c r="G33" s="35">
        <v>0.0324537037037037</v>
      </c>
      <c r="H33" s="36" t="s">
        <v>192</v>
      </c>
      <c r="I33" s="37">
        <f t="shared" si="0"/>
        <v>0.01681712962962964</v>
      </c>
      <c r="J33" s="51" t="s">
        <v>207</v>
      </c>
    </row>
    <row r="34" spans="1:10" ht="12.75">
      <c r="A34" s="33">
        <v>33</v>
      </c>
      <c r="B34" s="38">
        <v>424</v>
      </c>
      <c r="C34" s="34">
        <v>0.04944444444444444</v>
      </c>
      <c r="D34" s="33" t="str">
        <f>VLOOKUP(B34,'Slieve Donard Entries'!$A$2:$N$908,2)</f>
        <v>Neville Watson</v>
      </c>
      <c r="E34" s="33" t="str">
        <f>VLOOKUP(B34,'Slieve Donard Entries'!$A$2:$N$908,3)</f>
        <v>V35</v>
      </c>
      <c r="F34" s="33" t="str">
        <f>VLOOKUP(B34,'Slieve Donard Entries'!$A$2:$N$908,4)</f>
        <v>Unattached</v>
      </c>
      <c r="G34" s="35">
        <v>0.03349537037037037</v>
      </c>
      <c r="H34" s="36" t="s">
        <v>203</v>
      </c>
      <c r="I34" s="37">
        <f aca="true" t="shared" si="1" ref="I34:I65">C34-G34</f>
        <v>0.015949074074074067</v>
      </c>
      <c r="J34" s="52" t="s">
        <v>199</v>
      </c>
    </row>
    <row r="35" spans="1:11" s="45" customFormat="1" ht="15">
      <c r="A35" s="40">
        <v>34</v>
      </c>
      <c r="B35" s="46">
        <v>456</v>
      </c>
      <c r="C35" s="41">
        <v>0.04945601851851852</v>
      </c>
      <c r="D35" s="40" t="str">
        <f>VLOOKUP(B35,'Slieve Donard Entries'!$A$2:$N$908,2)</f>
        <v>Diane Wilson</v>
      </c>
      <c r="E35" s="40" t="str">
        <f>VLOOKUP(B35,'Slieve Donard Entries'!$A$2:$N$908,3)</f>
        <v>LV40</v>
      </c>
      <c r="F35" s="40" t="str">
        <f>VLOOKUP(B35,'Slieve Donard Entries'!$A$2:$N$908,4)</f>
        <v>Lagan Valley AC</v>
      </c>
      <c r="G35" s="42">
        <v>0.03386574074074074</v>
      </c>
      <c r="H35" s="43" t="s">
        <v>205</v>
      </c>
      <c r="I35" s="44">
        <f t="shared" si="1"/>
        <v>0.01559027777777778</v>
      </c>
      <c r="J35" s="52" t="s">
        <v>194</v>
      </c>
      <c r="K35" s="5"/>
    </row>
    <row r="36" spans="1:10" ht="12.75">
      <c r="A36" s="33">
        <v>35</v>
      </c>
      <c r="B36" s="38">
        <v>474</v>
      </c>
      <c r="C36" s="34">
        <v>0.049652777777777775</v>
      </c>
      <c r="D36" s="33" t="str">
        <f>VLOOKUP(B36,'Slieve Donard Entries'!$A$2:$N$908,2)</f>
        <v>Christopher McCorry</v>
      </c>
      <c r="E36" s="33" t="str">
        <f>VLOOKUP(B36,'Slieve Donard Entries'!$A$2:$N$908,3)</f>
        <v>MO</v>
      </c>
      <c r="F36" s="33" t="str">
        <f>VLOOKUP(B36,'Slieve Donard Entries'!$A$2:$N$908,4)</f>
        <v>BARF</v>
      </c>
      <c r="G36" s="35">
        <v>0.03400462962962963</v>
      </c>
      <c r="H36" s="36" t="s">
        <v>210</v>
      </c>
      <c r="I36" s="37">
        <f t="shared" si="1"/>
        <v>0.015648148148148147</v>
      </c>
      <c r="J36" s="52" t="s">
        <v>195</v>
      </c>
    </row>
    <row r="37" spans="1:10" ht="12.75">
      <c r="A37" s="33">
        <v>36</v>
      </c>
      <c r="B37" s="38">
        <v>447</v>
      </c>
      <c r="C37" s="34">
        <v>0.04976851851851852</v>
      </c>
      <c r="D37" s="33" t="str">
        <f>VLOOKUP(B37,'Slieve Donard Entries'!$A$2:$N$908,2)</f>
        <v>Cecil McCullough</v>
      </c>
      <c r="E37" s="33" t="str">
        <f>VLOOKUP(B37,'Slieve Donard Entries'!$A$2:$N$908,3)</f>
        <v>V45</v>
      </c>
      <c r="F37" s="33" t="str">
        <f>VLOOKUP(B37,'Slieve Donard Entries'!$A$2:$N$908,4)</f>
        <v>Mourne Runners</v>
      </c>
      <c r="G37" s="35">
        <v>0.03392361111111111</v>
      </c>
      <c r="H37" s="48" t="s">
        <v>207</v>
      </c>
      <c r="I37" s="37">
        <f t="shared" si="1"/>
        <v>0.015844907407407405</v>
      </c>
      <c r="J37" s="52" t="s">
        <v>196</v>
      </c>
    </row>
    <row r="38" spans="1:10" ht="15">
      <c r="A38" s="33">
        <v>37</v>
      </c>
      <c r="B38" s="38">
        <v>448</v>
      </c>
      <c r="C38" s="34">
        <v>0.05129629629629629</v>
      </c>
      <c r="D38" s="33" t="str">
        <f>VLOOKUP(B38,'Slieve Donard Entries'!$A$2:$N$908,2)</f>
        <v>Brendan Donnelly</v>
      </c>
      <c r="E38" s="33" t="str">
        <f>VLOOKUP(B38,'Slieve Donard Entries'!$A$2:$N$908,3)</f>
        <v>MO</v>
      </c>
      <c r="F38" s="33" t="str">
        <f>VLOOKUP(B38,'Slieve Donard Entries'!$A$2:$N$908,4)</f>
        <v>Newcastle AC</v>
      </c>
      <c r="G38" s="35">
        <v>0.03346064814814815</v>
      </c>
      <c r="H38" s="36" t="s">
        <v>202</v>
      </c>
      <c r="I38" s="37">
        <f t="shared" si="1"/>
        <v>0.017835648148148142</v>
      </c>
      <c r="J38" s="51" t="s">
        <v>217</v>
      </c>
    </row>
    <row r="39" spans="1:11" ht="15">
      <c r="A39" s="33">
        <v>38</v>
      </c>
      <c r="B39" s="38">
        <v>453</v>
      </c>
      <c r="C39" s="34">
        <v>0.05143518518518519</v>
      </c>
      <c r="D39" s="33" t="str">
        <f>VLOOKUP(B39,'Slieve Donard Entries'!$A$2:$N$908,2)</f>
        <v>Patrick Bradley</v>
      </c>
      <c r="E39" s="33" t="str">
        <f>VLOOKUP(B39,'Slieve Donard Entries'!$A$2:$N$908,3)</f>
        <v>V35</v>
      </c>
      <c r="F39" s="33" t="str">
        <f>VLOOKUP(B39,'Slieve Donard Entries'!$A$2:$N$908,4)</f>
        <v>Newcastle AC</v>
      </c>
      <c r="G39" s="35">
        <v>0.03491898148148148</v>
      </c>
      <c r="H39" s="36" t="s">
        <v>218</v>
      </c>
      <c r="I39" s="37">
        <f t="shared" si="1"/>
        <v>0.016516203703703707</v>
      </c>
      <c r="J39" s="52" t="s">
        <v>201</v>
      </c>
      <c r="K39" s="45"/>
    </row>
    <row r="40" spans="1:10" ht="12.75">
      <c r="A40" s="33">
        <v>39</v>
      </c>
      <c r="B40" s="38">
        <v>420</v>
      </c>
      <c r="C40" s="34">
        <v>0.05178240740740741</v>
      </c>
      <c r="D40" s="33" t="str">
        <f>VLOOKUP(B40,'Slieve Donard Entries'!$A$2:$N$908,2)</f>
        <v>Norman Smyth</v>
      </c>
      <c r="E40" s="33" t="str">
        <f>VLOOKUP(B40,'Slieve Donard Entries'!$A$2:$N$908,3)</f>
        <v>V40</v>
      </c>
      <c r="F40" s="33" t="str">
        <f>VLOOKUP(B40,'Slieve Donard Entries'!$A$2:$N$908,4)</f>
        <v>Banbridge AC</v>
      </c>
      <c r="G40" s="35">
        <v>0.03521990740740741</v>
      </c>
      <c r="H40" s="36" t="s">
        <v>220</v>
      </c>
      <c r="I40" s="37">
        <f t="shared" si="1"/>
        <v>0.0165625</v>
      </c>
      <c r="J40" s="52" t="s">
        <v>204</v>
      </c>
    </row>
    <row r="41" spans="1:10" ht="12.75">
      <c r="A41" s="33">
        <v>40</v>
      </c>
      <c r="B41" s="38">
        <v>215</v>
      </c>
      <c r="C41" s="34">
        <v>0.05184027777777778</v>
      </c>
      <c r="D41" s="33" t="str">
        <f>VLOOKUP(B41,'Slieve Donard Entries'!$A$2:$N$908,2)</f>
        <v>Hugo Rodgers</v>
      </c>
      <c r="E41" s="33" t="str">
        <f>VLOOKUP(B41,'Slieve Donard Entries'!$A$2:$N$908,3)</f>
        <v>V40</v>
      </c>
      <c r="F41" s="33" t="str">
        <f>VLOOKUP(B41,'Slieve Donard Entries'!$A$2:$N$908,4)</f>
        <v>Newcastle AC</v>
      </c>
      <c r="G41" s="35">
        <v>0.03479166666666667</v>
      </c>
      <c r="H41" s="36" t="s">
        <v>214</v>
      </c>
      <c r="I41" s="37">
        <f t="shared" si="1"/>
        <v>0.017048611111111105</v>
      </c>
      <c r="J41" s="52" t="s">
        <v>209</v>
      </c>
    </row>
    <row r="42" spans="1:10" ht="12.75">
      <c r="A42" s="33">
        <v>41</v>
      </c>
      <c r="B42" s="38">
        <v>450</v>
      </c>
      <c r="C42" s="34">
        <v>0.051932870370370365</v>
      </c>
      <c r="D42" s="33" t="str">
        <f>VLOOKUP(B42,'Slieve Donard Entries'!$A$2:$N$908,2)</f>
        <v>David Bell</v>
      </c>
      <c r="E42" s="33" t="str">
        <f>VLOOKUP(B42,'Slieve Donard Entries'!$A$2:$N$908,3)</f>
        <v>V50</v>
      </c>
      <c r="F42" s="33" t="str">
        <f>VLOOKUP(B42,'Slieve Donard Entries'!$A$2:$N$908,4)</f>
        <v>Mourne Runners</v>
      </c>
      <c r="G42" s="35">
        <v>0.03454861111111111</v>
      </c>
      <c r="H42" s="48" t="s">
        <v>213</v>
      </c>
      <c r="I42" s="37">
        <f t="shared" si="1"/>
        <v>0.017384259259259252</v>
      </c>
      <c r="J42" s="52" t="s">
        <v>211</v>
      </c>
    </row>
    <row r="43" spans="1:10" ht="12.75">
      <c r="A43" s="33">
        <v>42</v>
      </c>
      <c r="B43" s="38">
        <v>457</v>
      </c>
      <c r="C43" s="34">
        <v>0.05202546296296296</v>
      </c>
      <c r="D43" s="33" t="str">
        <f>VLOOKUP(B43,'Slieve Donard Entries'!$A$2:$N$908,2)</f>
        <v>Brian Wilson</v>
      </c>
      <c r="E43" s="33" t="str">
        <f>VLOOKUP(B43,'Slieve Donard Entries'!$A$2:$N$908,3)</f>
        <v>V40</v>
      </c>
      <c r="F43" s="33" t="str">
        <f>VLOOKUP(B43,'Slieve Donard Entries'!$A$2:$N$908,4)</f>
        <v>Lagan Valley AC</v>
      </c>
      <c r="G43" s="35">
        <v>0.03422453703703703</v>
      </c>
      <c r="H43" s="48" t="s">
        <v>211</v>
      </c>
      <c r="I43" s="37">
        <f t="shared" si="1"/>
        <v>0.01780092592592593</v>
      </c>
      <c r="J43" s="52" t="s">
        <v>216</v>
      </c>
    </row>
    <row r="44" spans="1:10" ht="15">
      <c r="A44" s="33">
        <v>43</v>
      </c>
      <c r="B44" s="38">
        <v>475</v>
      </c>
      <c r="C44" s="34">
        <v>0.05202546296296296</v>
      </c>
      <c r="D44" s="33" t="str">
        <f>VLOOKUP(B44,'Slieve Donard Entries'!$A$2:$N$908,2)</f>
        <v>Alan Strachan</v>
      </c>
      <c r="E44" s="33" t="str">
        <f>VLOOKUP(B44,'Slieve Donard Entries'!$A$2:$N$908,3)</f>
        <v>V40</v>
      </c>
      <c r="F44" s="33" t="str">
        <f>VLOOKUP(B44,'Slieve Donard Entries'!$A$2:$N$908,4)</f>
        <v>Newcastle AC</v>
      </c>
      <c r="G44" s="35">
        <v>0.03373842592592593</v>
      </c>
      <c r="H44" s="36" t="s">
        <v>204</v>
      </c>
      <c r="I44" s="37">
        <f t="shared" si="1"/>
        <v>0.018287037037037032</v>
      </c>
      <c r="J44" s="51" t="s">
        <v>222</v>
      </c>
    </row>
    <row r="45" spans="1:10" ht="15">
      <c r="A45" s="33">
        <v>44</v>
      </c>
      <c r="B45" s="38">
        <v>433</v>
      </c>
      <c r="C45" s="34">
        <v>0.052071759259259255</v>
      </c>
      <c r="D45" s="33" t="str">
        <f>VLOOKUP(B45,'Slieve Donard Entries'!$A$2:$N$908,2)</f>
        <v>Laurence Hamilton</v>
      </c>
      <c r="E45" s="33" t="str">
        <f>VLOOKUP(B45,'Slieve Donard Entries'!$A$2:$N$908,3)</f>
        <v>V40</v>
      </c>
      <c r="F45" s="33" t="str">
        <f>VLOOKUP(B45,'Slieve Donard Entries'!$A$2:$N$908,4)</f>
        <v>Newcastle AC</v>
      </c>
      <c r="G45" s="35">
        <v>0.03509259259259259</v>
      </c>
      <c r="H45" s="36" t="s">
        <v>219</v>
      </c>
      <c r="I45" s="37">
        <f t="shared" si="1"/>
        <v>0.016979166666666663</v>
      </c>
      <c r="J45" s="51" t="s">
        <v>208</v>
      </c>
    </row>
    <row r="46" spans="1:10" ht="15">
      <c r="A46" s="33">
        <v>45</v>
      </c>
      <c r="B46" s="38">
        <v>418</v>
      </c>
      <c r="C46" s="34">
        <v>0.05230324074074074</v>
      </c>
      <c r="D46" s="33" t="str">
        <f>VLOOKUP(B46,'Slieve Donard Entries'!$A$2:$N$908,2)</f>
        <v>Anne Sandford</v>
      </c>
      <c r="E46" s="33" t="str">
        <f>VLOOKUP(B46,'Slieve Donard Entries'!$A$2:$N$908,3)</f>
        <v>LV45</v>
      </c>
      <c r="F46" s="33" t="str">
        <f>VLOOKUP(B46,'Slieve Donard Entries'!$A$2:$N$908,4)</f>
        <v>Newcastle AC</v>
      </c>
      <c r="G46" s="35">
        <v>0.03481481481481481</v>
      </c>
      <c r="H46" s="36" t="s">
        <v>215</v>
      </c>
      <c r="I46" s="37">
        <f t="shared" si="1"/>
        <v>0.017488425925925928</v>
      </c>
      <c r="J46" s="51" t="s">
        <v>212</v>
      </c>
    </row>
    <row r="47" spans="1:11" ht="15">
      <c r="A47" s="33">
        <v>46</v>
      </c>
      <c r="B47" s="38">
        <v>463</v>
      </c>
      <c r="C47" s="34">
        <v>0.052453703703703704</v>
      </c>
      <c r="D47" s="33" t="str">
        <f>VLOOKUP(B47,'Slieve Donard Entries'!$A$2:$N$908,2)</f>
        <v>Stephen Wallace</v>
      </c>
      <c r="E47" s="33" t="str">
        <f>VLOOKUP(B47,'Slieve Donard Entries'!$A$2:$N$908,3)</f>
        <v>V45</v>
      </c>
      <c r="F47" s="33" t="str">
        <f>VLOOKUP(B47,'Slieve Donard Entries'!$A$2:$N$908,4)</f>
        <v>Murlough AC</v>
      </c>
      <c r="G47" s="35">
        <v>0.03484953703703703</v>
      </c>
      <c r="H47" s="36" t="s">
        <v>216</v>
      </c>
      <c r="I47" s="37">
        <f t="shared" si="1"/>
        <v>0.01760416666666667</v>
      </c>
      <c r="J47" s="52" t="s">
        <v>214</v>
      </c>
      <c r="K47" s="45"/>
    </row>
    <row r="48" spans="1:11" s="45" customFormat="1" ht="15">
      <c r="A48" s="40">
        <v>47</v>
      </c>
      <c r="B48" s="46">
        <v>452</v>
      </c>
      <c r="C48" s="41">
        <v>0.052627314814814814</v>
      </c>
      <c r="D48" s="40" t="str">
        <f>VLOOKUP(B48,'Slieve Donard Entries'!$A$2:$N$908,2)</f>
        <v>Harry Teggarty</v>
      </c>
      <c r="E48" s="40" t="str">
        <f>VLOOKUP(B48,'Slieve Donard Entries'!$A$2:$N$908,3)</f>
        <v>V55</v>
      </c>
      <c r="F48" s="40" t="str">
        <f>VLOOKUP(B48,'Slieve Donard Entries'!$A$2:$N$908,4)</f>
        <v>Mourne Runners</v>
      </c>
      <c r="G48" s="42">
        <v>0.03549768518518519</v>
      </c>
      <c r="H48" s="43" t="s">
        <v>222</v>
      </c>
      <c r="I48" s="44">
        <f t="shared" si="1"/>
        <v>0.017129629629629627</v>
      </c>
      <c r="J48" s="52" t="s">
        <v>210</v>
      </c>
      <c r="K48" s="5"/>
    </row>
    <row r="49" spans="1:10" ht="12.75">
      <c r="A49" s="33">
        <v>48</v>
      </c>
      <c r="B49" s="38">
        <v>499</v>
      </c>
      <c r="C49" s="34">
        <v>0.05291666666666667</v>
      </c>
      <c r="D49" s="33" t="str">
        <f>VLOOKUP(B49,'Slieve Donard Entries'!$A$2:$N$908,2)</f>
        <v>Nigel Hart</v>
      </c>
      <c r="E49" s="33" t="str">
        <f>VLOOKUP(B49,'Slieve Donard Entries'!$A$2:$N$908,3)</f>
        <v>V45</v>
      </c>
      <c r="F49" s="33" t="str">
        <f>VLOOKUP(B49,'Slieve Donard Entries'!$A$2:$N$908,4)</f>
        <v>BARF</v>
      </c>
      <c r="G49" s="35">
        <v>0.034861111111111114</v>
      </c>
      <c r="H49" s="36" t="s">
        <v>217</v>
      </c>
      <c r="I49" s="37">
        <f t="shared" si="1"/>
        <v>0.018055555555555554</v>
      </c>
      <c r="J49" s="52" t="s">
        <v>221</v>
      </c>
    </row>
    <row r="50" spans="1:10" ht="12.75">
      <c r="A50" s="33">
        <v>49</v>
      </c>
      <c r="B50" s="38">
        <v>414</v>
      </c>
      <c r="C50" s="34">
        <v>0.053240740740740734</v>
      </c>
      <c r="D50" s="33" t="str">
        <f>VLOOKUP(B50,'Slieve Donard Entries'!$A$2:$N$908,2)</f>
        <v>Mike Barton</v>
      </c>
      <c r="E50" s="33" t="str">
        <f>VLOOKUP(B50,'Slieve Donard Entries'!$A$2:$N$908,3)</f>
        <v>V55</v>
      </c>
      <c r="F50" s="33" t="str">
        <f>VLOOKUP(B50,'Slieve Donard Entries'!$A$2:$N$908,4)</f>
        <v>Mourne Runners</v>
      </c>
      <c r="G50" s="35">
        <v>0.0366087962962963</v>
      </c>
      <c r="H50" s="48" t="s">
        <v>228</v>
      </c>
      <c r="I50" s="37">
        <f t="shared" si="1"/>
        <v>0.016631944444444435</v>
      </c>
      <c r="J50" s="52" t="s">
        <v>205</v>
      </c>
    </row>
    <row r="51" spans="1:10" ht="15">
      <c r="A51" s="33">
        <v>50</v>
      </c>
      <c r="B51" s="38">
        <v>488</v>
      </c>
      <c r="C51" s="34">
        <v>0.05328703703703704</v>
      </c>
      <c r="D51" s="33" t="str">
        <f>VLOOKUP(B51,'Slieve Donard Entries'!$A$2:$N$908,2)</f>
        <v>Stephen Caulfield</v>
      </c>
      <c r="E51" s="33" t="str">
        <f>VLOOKUP(B51,'Slieve Donard Entries'!$A$2:$N$908,3)</f>
        <v>MO</v>
      </c>
      <c r="F51" s="33" t="str">
        <f>VLOOKUP(B51,'Slieve Donard Entries'!$A$2:$N$908,4)</f>
        <v>Newry City Runners</v>
      </c>
      <c r="G51" s="35">
        <v>0.03399305555555556</v>
      </c>
      <c r="H51" s="36" t="s">
        <v>209</v>
      </c>
      <c r="I51" s="37">
        <f t="shared" si="1"/>
        <v>0.01929398148148148</v>
      </c>
      <c r="J51" s="51" t="s">
        <v>233</v>
      </c>
    </row>
    <row r="52" spans="1:10" ht="12.75">
      <c r="A52" s="33">
        <v>51</v>
      </c>
      <c r="B52" s="38">
        <v>434</v>
      </c>
      <c r="C52" s="34">
        <v>0.05346064814814815</v>
      </c>
      <c r="D52" s="33" t="str">
        <f>VLOOKUP(B52,'Slieve Donard Entries'!$A$2:$N$908,2)</f>
        <v>John Kelly</v>
      </c>
      <c r="E52" s="33" t="str">
        <f>VLOOKUP(B52,'Slieve Donard Entries'!$A$2:$N$908,3)</f>
        <v>V50</v>
      </c>
      <c r="F52" s="33" t="str">
        <f>VLOOKUP(B52,'Slieve Donard Entries'!$A$2:$N$908,4)</f>
        <v>Newcastle AC</v>
      </c>
      <c r="G52" s="35">
        <v>0.03543981481481481</v>
      </c>
      <c r="H52" s="36" t="s">
        <v>221</v>
      </c>
      <c r="I52" s="37">
        <f t="shared" si="1"/>
        <v>0.01802083333333334</v>
      </c>
      <c r="J52" s="52" t="s">
        <v>219</v>
      </c>
    </row>
    <row r="53" spans="1:10" ht="12.75">
      <c r="A53" s="33">
        <v>52</v>
      </c>
      <c r="B53" s="38">
        <v>162</v>
      </c>
      <c r="C53" s="34">
        <v>0.05385416666666667</v>
      </c>
      <c r="D53" s="33" t="str">
        <f>VLOOKUP(B53,'Slieve Donard Entries'!$A$2:$N$908,2)</f>
        <v>Paul Watson</v>
      </c>
      <c r="E53" s="33" t="str">
        <f>VLOOKUP(B53,'Slieve Donard Entries'!$A$2:$N$908,3)</f>
        <v>V45</v>
      </c>
      <c r="F53" s="33" t="str">
        <f>VLOOKUP(B53,'Slieve Donard Entries'!$A$2:$N$908,4)</f>
        <v>Newcastle AC</v>
      </c>
      <c r="G53" s="35">
        <v>0.03435185185185185</v>
      </c>
      <c r="H53" s="36" t="s">
        <v>212</v>
      </c>
      <c r="I53" s="37">
        <f t="shared" si="1"/>
        <v>0.01950231481481482</v>
      </c>
      <c r="J53" s="52" t="s">
        <v>235</v>
      </c>
    </row>
    <row r="54" spans="1:10" ht="15">
      <c r="A54" s="33">
        <v>53</v>
      </c>
      <c r="B54" s="38">
        <v>140</v>
      </c>
      <c r="C54" s="34">
        <v>0.05394675925925926</v>
      </c>
      <c r="D54" s="33" t="str">
        <f>VLOOKUP(B54,'Slieve Donard Entries'!$A$2:$N$908,2)</f>
        <v>Cormac Muldoon</v>
      </c>
      <c r="E54" s="33" t="str">
        <f>VLOOKUP(B54,'Slieve Donard Entries'!$A$2:$N$908,3)</f>
        <v>V50</v>
      </c>
      <c r="F54" s="33" t="str">
        <f>VLOOKUP(B54,'Slieve Donard Entries'!$A$2:$N$908,4)</f>
        <v>Armagh AC</v>
      </c>
      <c r="G54" s="35">
        <v>0.036423611111111115</v>
      </c>
      <c r="H54" s="36" t="s">
        <v>226</v>
      </c>
      <c r="I54" s="37">
        <f t="shared" si="1"/>
        <v>0.017523148148148142</v>
      </c>
      <c r="J54" s="51" t="s">
        <v>213</v>
      </c>
    </row>
    <row r="55" spans="1:10" ht="12.75">
      <c r="A55" s="33">
        <v>54</v>
      </c>
      <c r="B55" s="38">
        <v>443</v>
      </c>
      <c r="C55" s="34">
        <v>0.053981481481481484</v>
      </c>
      <c r="D55" s="33" t="str">
        <f>VLOOKUP(B55,'Slieve Donard Entries'!$A$2:$N$908,2)</f>
        <v>Gareth McKeown</v>
      </c>
      <c r="E55" s="33" t="str">
        <f>VLOOKUP(B55,'Slieve Donard Entries'!$A$2:$N$908,3)</f>
        <v>V45</v>
      </c>
      <c r="F55" s="33" t="str">
        <f>VLOOKUP(B55,'Slieve Donard Entries'!$A$2:$N$908,4)</f>
        <v>Unattached</v>
      </c>
      <c r="G55" s="35">
        <v>0.0362037037037037</v>
      </c>
      <c r="H55" s="36" t="s">
        <v>225</v>
      </c>
      <c r="I55" s="37">
        <f t="shared" si="1"/>
        <v>0.01777777777777778</v>
      </c>
      <c r="J55" s="52" t="s">
        <v>215</v>
      </c>
    </row>
    <row r="56" spans="1:10" ht="15">
      <c r="A56" s="33">
        <v>55</v>
      </c>
      <c r="B56" s="38">
        <v>484</v>
      </c>
      <c r="C56" s="34">
        <v>0.05402777777777778</v>
      </c>
      <c r="D56" s="33" t="str">
        <f>VLOOKUP(B56,'Slieve Donard Entries'!$A$2:$N$908,2)</f>
        <v>Liam Keenan</v>
      </c>
      <c r="E56" s="33" t="str">
        <f>VLOOKUP(B56,'Slieve Donard Entries'!$A$2:$N$908,3)</f>
        <v>V45</v>
      </c>
      <c r="F56" s="33" t="str">
        <f>VLOOKUP(B56,'Slieve Donard Entries'!$A$2:$N$908,4)</f>
        <v>East Down AC</v>
      </c>
      <c r="G56" s="35">
        <v>0.03614583333333333</v>
      </c>
      <c r="H56" s="36" t="s">
        <v>224</v>
      </c>
      <c r="I56" s="37">
        <f t="shared" si="1"/>
        <v>0.01788194444444445</v>
      </c>
      <c r="J56" s="51" t="s">
        <v>218</v>
      </c>
    </row>
    <row r="57" spans="1:10" ht="15">
      <c r="A57" s="33">
        <v>56</v>
      </c>
      <c r="B57" s="38">
        <v>51</v>
      </c>
      <c r="C57" s="34">
        <v>0.05409722222222222</v>
      </c>
      <c r="D57" s="33" t="str">
        <f>VLOOKUP(B57,'Slieve Donard Entries'!$A$2:$N$908,2)</f>
        <v>Marty McVeigh</v>
      </c>
      <c r="E57" s="33" t="str">
        <f>VLOOKUP(B57,'Slieve Donard Entries'!$A$2:$N$908,3)</f>
        <v>V55</v>
      </c>
      <c r="F57" s="33" t="str">
        <f>VLOOKUP(B57,'Slieve Donard Entries'!$A$2:$N$908,4)</f>
        <v>Newcastle AC</v>
      </c>
      <c r="G57" s="35">
        <v>0.03563657407407408</v>
      </c>
      <c r="H57" s="48" t="s">
        <v>223</v>
      </c>
      <c r="I57" s="37">
        <f t="shared" si="1"/>
        <v>0.018460648148148143</v>
      </c>
      <c r="J57" s="51" t="s">
        <v>223</v>
      </c>
    </row>
    <row r="58" spans="1:10" ht="12.75">
      <c r="A58" s="33">
        <v>57</v>
      </c>
      <c r="B58" s="38">
        <v>480</v>
      </c>
      <c r="C58" s="34">
        <v>0.055717592592592596</v>
      </c>
      <c r="D58" s="33" t="str">
        <f>VLOOKUP(B58,'Slieve Donard Entries'!$A$2:$N$908,2)</f>
        <v>John Lundy</v>
      </c>
      <c r="E58" s="33" t="str">
        <f>VLOOKUP(B58,'Slieve Donard Entries'!$A$2:$N$908,3)</f>
        <v>V45</v>
      </c>
      <c r="F58" s="33" t="str">
        <f>VLOOKUP(B58,'Slieve Donard Entries'!$A$2:$N$908,4)</f>
        <v>Tamalpa USA</v>
      </c>
      <c r="G58" s="35">
        <v>0.03391203703703704</v>
      </c>
      <c r="H58" s="36" t="s">
        <v>206</v>
      </c>
      <c r="I58" s="37">
        <f t="shared" si="1"/>
        <v>0.021805555555555557</v>
      </c>
      <c r="J58" s="52" t="s">
        <v>254</v>
      </c>
    </row>
    <row r="59" spans="1:10" ht="15">
      <c r="A59" s="33">
        <v>58</v>
      </c>
      <c r="B59" s="38">
        <v>415</v>
      </c>
      <c r="C59" s="34">
        <v>0.055833333333333325</v>
      </c>
      <c r="D59" s="33" t="str">
        <f>VLOOKUP(B59,'Slieve Donard Entries'!$A$2:$N$908,2)</f>
        <v>Richard Hanna</v>
      </c>
      <c r="E59" s="33" t="str">
        <f>VLOOKUP(B59,'Slieve Donard Entries'!$A$2:$N$908,3)</f>
        <v>MO</v>
      </c>
      <c r="F59" s="33" t="str">
        <f>VLOOKUP(B59,'Slieve Donard Entries'!$A$2:$N$908,4)</f>
        <v>Mourne Runners</v>
      </c>
      <c r="G59" s="35">
        <v>0.03326388888888889</v>
      </c>
      <c r="H59" s="36" t="s">
        <v>199</v>
      </c>
      <c r="I59" s="37">
        <f t="shared" si="1"/>
        <v>0.022569444444444434</v>
      </c>
      <c r="J59" s="51" t="s">
        <v>261</v>
      </c>
    </row>
    <row r="60" spans="1:10" ht="12.75">
      <c r="A60" s="33">
        <v>59</v>
      </c>
      <c r="B60" s="38">
        <v>461</v>
      </c>
      <c r="C60" s="34">
        <v>0.05600694444444445</v>
      </c>
      <c r="D60" s="33" t="str">
        <f>VLOOKUP(B60,'Slieve Donard Entries'!$A$2:$N$908,2)</f>
        <v>Jason Ratcliffe</v>
      </c>
      <c r="E60" s="33" t="str">
        <f>VLOOKUP(B60,'Slieve Donard Entries'!$A$2:$N$908,3)</f>
        <v>V35</v>
      </c>
      <c r="F60" s="33" t="str">
        <f>VLOOKUP(B60,'Slieve Donard Entries'!$A$2:$N$908,4)</f>
        <v>Lagan Valley AC</v>
      </c>
      <c r="G60" s="35">
        <v>0.036932870370370366</v>
      </c>
      <c r="H60" s="36" t="s">
        <v>230</v>
      </c>
      <c r="I60" s="37">
        <f t="shared" si="1"/>
        <v>0.019074074074074084</v>
      </c>
      <c r="J60" s="52" t="s">
        <v>229</v>
      </c>
    </row>
    <row r="61" spans="1:10" ht="12.75">
      <c r="A61" s="33">
        <v>60</v>
      </c>
      <c r="B61" s="38">
        <v>426</v>
      </c>
      <c r="C61" s="34">
        <v>0.05637731481481482</v>
      </c>
      <c r="D61" s="33" t="str">
        <f>VLOOKUP(B61,'Slieve Donard Entries'!$A$2:$N$908,2)</f>
        <v>Richard Bell</v>
      </c>
      <c r="E61" s="33" t="str">
        <f>VLOOKUP(B61,'Slieve Donard Entries'!$A$2:$N$908,3)</f>
        <v>V35</v>
      </c>
      <c r="F61" s="33" t="str">
        <f>VLOOKUP(B61,'Slieve Donard Entries'!$A$2:$N$908,4)</f>
        <v>Unattached</v>
      </c>
      <c r="G61" s="35">
        <v>0.033310185185185186</v>
      </c>
      <c r="H61" s="36" t="s">
        <v>200</v>
      </c>
      <c r="I61" s="37">
        <f t="shared" si="1"/>
        <v>0.023067129629629632</v>
      </c>
      <c r="J61" s="52" t="s">
        <v>264</v>
      </c>
    </row>
    <row r="62" spans="1:10" ht="12.75">
      <c r="A62" s="33">
        <v>61</v>
      </c>
      <c r="B62" s="38">
        <v>439</v>
      </c>
      <c r="C62" s="34">
        <v>0.0571875</v>
      </c>
      <c r="D62" s="33" t="str">
        <f>VLOOKUP(B62,'Slieve Donard Entries'!$A$2:$N$908,2)</f>
        <v>Mark King</v>
      </c>
      <c r="E62" s="33" t="str">
        <f>VLOOKUP(B62,'Slieve Donard Entries'!$A$2:$N$908,3)</f>
        <v>V45</v>
      </c>
      <c r="F62" s="33" t="str">
        <f>VLOOKUP(B62,'Slieve Donard Entries'!$A$2:$N$908,4)</f>
        <v>Murlough AC</v>
      </c>
      <c r="G62" s="35">
        <v>0.039143518518518515</v>
      </c>
      <c r="H62" s="36" t="s">
        <v>246</v>
      </c>
      <c r="I62" s="37">
        <f t="shared" si="1"/>
        <v>0.018043981481481487</v>
      </c>
      <c r="J62" s="52" t="s">
        <v>220</v>
      </c>
    </row>
    <row r="63" spans="1:10" ht="12.75">
      <c r="A63" s="33">
        <v>62</v>
      </c>
      <c r="B63" s="38">
        <v>483</v>
      </c>
      <c r="C63" s="34">
        <v>0.057291666666666664</v>
      </c>
      <c r="D63" s="33" t="str">
        <f>VLOOKUP(B63,'Slieve Donard Entries'!$A$2:$N$908,2)</f>
        <v>William Hutchinson</v>
      </c>
      <c r="E63" s="33" t="str">
        <f>VLOOKUP(B63,'Slieve Donard Entries'!$A$2:$N$908,3)</f>
        <v>MJ</v>
      </c>
      <c r="F63" s="33" t="str">
        <f>VLOOKUP(B63,'Slieve Donard Entries'!$A$2:$N$908,4)</f>
        <v>Mourne Runners</v>
      </c>
      <c r="G63" s="35">
        <v>0.03715277777777778</v>
      </c>
      <c r="H63" s="36" t="s">
        <v>231</v>
      </c>
      <c r="I63" s="37">
        <f t="shared" si="1"/>
        <v>0.020138888888888887</v>
      </c>
      <c r="J63" s="52" t="s">
        <v>241</v>
      </c>
    </row>
    <row r="64" spans="1:11" s="45" customFormat="1" ht="15">
      <c r="A64" s="40">
        <v>63</v>
      </c>
      <c r="B64" s="46">
        <v>444</v>
      </c>
      <c r="C64" s="41">
        <v>0.057372685185185186</v>
      </c>
      <c r="D64" s="40" t="str">
        <f>VLOOKUP(B64,'Slieve Donard Entries'!$A$2:$N$908,2)</f>
        <v>Fred Strickland</v>
      </c>
      <c r="E64" s="40" t="str">
        <f>VLOOKUP(B64,'Slieve Donard Entries'!$A$2:$N$908,3)</f>
        <v>V60</v>
      </c>
      <c r="F64" s="40" t="str">
        <f>VLOOKUP(B64,'Slieve Donard Entries'!$A$2:$N$908,4)</f>
        <v>Ballydrain</v>
      </c>
      <c r="G64" s="42">
        <v>0.037245370370370366</v>
      </c>
      <c r="H64" s="47" t="s">
        <v>232</v>
      </c>
      <c r="I64" s="44">
        <f t="shared" si="1"/>
        <v>0.02012731481481482</v>
      </c>
      <c r="J64" s="52" t="s">
        <v>240</v>
      </c>
      <c r="K64" s="5"/>
    </row>
    <row r="65" spans="1:10" ht="12.75">
      <c r="A65" s="33">
        <v>64</v>
      </c>
      <c r="B65" s="38">
        <v>442</v>
      </c>
      <c r="C65" s="34">
        <v>0.05738425925925925</v>
      </c>
      <c r="D65" s="33" t="str">
        <f>VLOOKUP(B65,'Slieve Donard Entries'!$A$2:$N$908,2)</f>
        <v>James Lappin</v>
      </c>
      <c r="E65" s="33" t="str">
        <f>VLOOKUP(B65,'Slieve Donard Entries'!$A$2:$N$908,3)</f>
        <v>MO</v>
      </c>
      <c r="F65" s="33" t="str">
        <f>VLOOKUP(B65,'Slieve Donard Entries'!$A$2:$N$908,4)</f>
        <v>Unattached</v>
      </c>
      <c r="G65" s="35">
        <v>0.03668981481481482</v>
      </c>
      <c r="H65" s="36" t="s">
        <v>229</v>
      </c>
      <c r="I65" s="37">
        <f t="shared" si="1"/>
        <v>0.020694444444444432</v>
      </c>
      <c r="J65" s="52" t="s">
        <v>245</v>
      </c>
    </row>
    <row r="66" spans="1:10" ht="12.75">
      <c r="A66" s="33">
        <v>65</v>
      </c>
      <c r="B66" s="38">
        <v>460</v>
      </c>
      <c r="C66" s="34">
        <v>0.05740740740740741</v>
      </c>
      <c r="D66" s="33" t="str">
        <f>VLOOKUP(B66,'Slieve Donard Entries'!$A$2:$N$908,2)</f>
        <v>Barry Rankin</v>
      </c>
      <c r="E66" s="33" t="str">
        <f>VLOOKUP(B66,'Slieve Donard Entries'!$A$2:$N$908,3)</f>
        <v>V50</v>
      </c>
      <c r="F66" s="33" t="str">
        <f>VLOOKUP(B66,'Slieve Donard Entries'!$A$2:$N$908,4)</f>
        <v>Mourne Runners</v>
      </c>
      <c r="G66" s="35">
        <v>0.038807870370370375</v>
      </c>
      <c r="H66" s="36" t="s">
        <v>244</v>
      </c>
      <c r="I66" s="37">
        <f aca="true" t="shared" si="2" ref="I66:I96">C66-G66</f>
        <v>0.018599537037037032</v>
      </c>
      <c r="J66" s="52" t="s">
        <v>224</v>
      </c>
    </row>
    <row r="67" spans="1:10" ht="15">
      <c r="A67" s="33">
        <v>66</v>
      </c>
      <c r="B67" s="38">
        <v>490</v>
      </c>
      <c r="C67" s="34">
        <v>0.05743055555555556</v>
      </c>
      <c r="D67" s="33" t="str">
        <f>VLOOKUP(B67,'Slieve Donard Entries'!$A$2:$N$908,2)</f>
        <v>Peter McClenaghan</v>
      </c>
      <c r="E67" s="33" t="str">
        <f>VLOOKUP(B67,'Slieve Donard Entries'!$A$2:$N$908,3)</f>
        <v>V45</v>
      </c>
      <c r="F67" s="33" t="str">
        <f>VLOOKUP(B67,'Slieve Donard Entries'!$A$2:$N$908,4)</f>
        <v>BARF</v>
      </c>
      <c r="G67" s="35">
        <v>0.03847222222222222</v>
      </c>
      <c r="H67" s="36" t="s">
        <v>240</v>
      </c>
      <c r="I67" s="37">
        <f t="shared" si="2"/>
        <v>0.01895833333333334</v>
      </c>
      <c r="J67" s="51" t="s">
        <v>227</v>
      </c>
    </row>
    <row r="68" spans="1:10" ht="15">
      <c r="A68" s="33">
        <v>67</v>
      </c>
      <c r="B68" s="38">
        <v>209</v>
      </c>
      <c r="C68" s="34">
        <v>0.057638888888888885</v>
      </c>
      <c r="D68" s="33" t="str">
        <f>VLOOKUP(B68,'Slieve Donard Entries'!$A$2:$N$908,2)</f>
        <v>Frank McKenna</v>
      </c>
      <c r="E68" s="33" t="str">
        <f>VLOOKUP(B68,'Slieve Donard Entries'!$A$2:$N$908,3)</f>
        <v>V50</v>
      </c>
      <c r="F68" s="33" t="str">
        <f>VLOOKUP(B68,'Slieve Donard Entries'!$A$2:$N$908,4)</f>
        <v>Newry City Runners</v>
      </c>
      <c r="G68" s="35">
        <v>0.038622685185185184</v>
      </c>
      <c r="H68" s="36" t="s">
        <v>241</v>
      </c>
      <c r="I68" s="37">
        <f t="shared" si="2"/>
        <v>0.019016203703703702</v>
      </c>
      <c r="J68" s="51" t="s">
        <v>228</v>
      </c>
    </row>
    <row r="69" spans="1:10" ht="15">
      <c r="A69" s="33">
        <v>68</v>
      </c>
      <c r="B69" s="38">
        <v>476</v>
      </c>
      <c r="C69" s="34">
        <v>0.05768518518518518</v>
      </c>
      <c r="D69" s="33" t="str">
        <f>VLOOKUP(B69,'Slieve Donard Entries'!$A$2:$N$908,2)</f>
        <v>Noel Douglas</v>
      </c>
      <c r="E69" s="33" t="str">
        <f>VLOOKUP(B69,'Slieve Donard Entries'!$A$2:$N$908,3)</f>
        <v>V50</v>
      </c>
      <c r="F69" s="33" t="str">
        <f>VLOOKUP(B69,'Slieve Donard Entries'!$A$2:$N$908,4)</f>
        <v>Mourne Runners</v>
      </c>
      <c r="G69" s="35">
        <v>0.03729166666666667</v>
      </c>
      <c r="H69" s="54" t="s">
        <v>233</v>
      </c>
      <c r="I69" s="37">
        <f t="shared" si="2"/>
        <v>0.020393518518518512</v>
      </c>
      <c r="J69" s="51" t="s">
        <v>243</v>
      </c>
    </row>
    <row r="70" spans="1:10" ht="15">
      <c r="A70" s="33">
        <v>69</v>
      </c>
      <c r="B70" s="38">
        <v>435</v>
      </c>
      <c r="C70" s="34">
        <v>0.0577662037037037</v>
      </c>
      <c r="D70" s="33" t="str">
        <f>VLOOKUP(B70,'Slieve Donard Entries'!$A$2:$N$908,2)</f>
        <v>Paul Jackson</v>
      </c>
      <c r="E70" s="33" t="str">
        <f>VLOOKUP(B70,'Slieve Donard Entries'!$A$2:$N$908,3)</f>
        <v>V35</v>
      </c>
      <c r="F70" s="33" t="str">
        <f>VLOOKUP(B70,'Slieve Donard Entries'!$A$2:$N$908,4)</f>
        <v>Rowallane Ramblers</v>
      </c>
      <c r="G70" s="35">
        <v>0.03809027777777778</v>
      </c>
      <c r="H70" s="36" t="s">
        <v>237</v>
      </c>
      <c r="I70" s="37">
        <f t="shared" si="2"/>
        <v>0.019675925925925923</v>
      </c>
      <c r="J70" s="51" t="s">
        <v>237</v>
      </c>
    </row>
    <row r="71" spans="1:10" ht="15">
      <c r="A71" s="33">
        <v>70</v>
      </c>
      <c r="B71" s="38">
        <v>462</v>
      </c>
      <c r="C71" s="34">
        <v>0.057824074074074076</v>
      </c>
      <c r="D71" s="33" t="str">
        <f>VLOOKUP(B71,'Slieve Donard Entries'!$A$2:$N$908,2)</f>
        <v>Colm McMullan</v>
      </c>
      <c r="E71" s="33" t="str">
        <f>VLOOKUP(B71,'Slieve Donard Entries'!$A$2:$N$908,3)</f>
        <v>MO</v>
      </c>
      <c r="F71" s="33" t="str">
        <f>VLOOKUP(B71,'Slieve Donard Entries'!$A$2:$N$908,4)</f>
        <v>Unattached</v>
      </c>
      <c r="G71" s="35">
        <v>0.037592592592592594</v>
      </c>
      <c r="H71" s="36" t="s">
        <v>235</v>
      </c>
      <c r="I71" s="37">
        <f t="shared" si="2"/>
        <v>0.020231481481481482</v>
      </c>
      <c r="J71" s="51" t="s">
        <v>242</v>
      </c>
    </row>
    <row r="72" spans="1:10" ht="12.75">
      <c r="A72" s="33">
        <v>71</v>
      </c>
      <c r="B72" s="38">
        <v>429</v>
      </c>
      <c r="C72" s="34">
        <v>0.057847222222222223</v>
      </c>
      <c r="D72" s="33" t="str">
        <f>VLOOKUP(B72,'Slieve Donard Entries'!$A$2:$N$908,2)</f>
        <v>David Chambers</v>
      </c>
      <c r="E72" s="33" t="str">
        <f>VLOOKUP(B72,'Slieve Donard Entries'!$A$2:$N$908,3)</f>
        <v>MO</v>
      </c>
      <c r="F72" s="33" t="str">
        <f>VLOOKUP(B72,'Slieve Donard Entries'!$A$2:$N$908,4)</f>
        <v>Unattached</v>
      </c>
      <c r="G72" s="35">
        <v>0.03832175925925926</v>
      </c>
      <c r="H72" s="36" t="s">
        <v>239</v>
      </c>
      <c r="I72" s="37">
        <f t="shared" si="2"/>
        <v>0.019525462962962967</v>
      </c>
      <c r="J72" s="52" t="s">
        <v>236</v>
      </c>
    </row>
    <row r="73" spans="1:11" ht="15">
      <c r="A73" s="33">
        <v>72</v>
      </c>
      <c r="B73" s="38">
        <v>438</v>
      </c>
      <c r="C73" s="34">
        <v>0.05797453703703703</v>
      </c>
      <c r="D73" s="33" t="str">
        <f>VLOOKUP(B73,'Slieve Donard Entries'!$A$2:$N$908,2)</f>
        <v>William Howard</v>
      </c>
      <c r="E73" s="33" t="str">
        <f>VLOOKUP(B73,'Slieve Donard Entries'!$A$2:$N$908,3)</f>
        <v>V50</v>
      </c>
      <c r="F73" s="33" t="str">
        <f>VLOOKUP(B73,'Slieve Donard Entries'!$A$2:$N$908,4)</f>
        <v>Lagan Valley AC</v>
      </c>
      <c r="G73" s="35">
        <v>0.038796296296296294</v>
      </c>
      <c r="H73" s="36" t="s">
        <v>243</v>
      </c>
      <c r="I73" s="37">
        <f t="shared" si="2"/>
        <v>0.01917824074074074</v>
      </c>
      <c r="J73" s="52" t="s">
        <v>230</v>
      </c>
      <c r="K73" s="45"/>
    </row>
    <row r="74" spans="1:11" ht="15">
      <c r="A74" s="33">
        <v>73</v>
      </c>
      <c r="B74" s="38">
        <v>176</v>
      </c>
      <c r="C74" s="34">
        <v>0.058229166666666665</v>
      </c>
      <c r="D74" s="33" t="str">
        <f>VLOOKUP(B74,'Slieve Donard Entries'!$A$2:$N$908,2)</f>
        <v>Damien McDaid</v>
      </c>
      <c r="E74" s="33" t="str">
        <f>VLOOKUP(B74,'Slieve Donard Entries'!$A$2:$N$908,3)</f>
        <v>V35</v>
      </c>
      <c r="F74" s="33" t="str">
        <f>VLOOKUP(B74,'Slieve Donard Entries'!$A$2:$N$908,4)</f>
        <v>Unattached</v>
      </c>
      <c r="G74" s="35">
        <v>0.03746527777777778</v>
      </c>
      <c r="H74" s="36" t="s">
        <v>234</v>
      </c>
      <c r="I74" s="37">
        <f t="shared" si="2"/>
        <v>0.020763888888888887</v>
      </c>
      <c r="J74" s="51" t="s">
        <v>247</v>
      </c>
      <c r="K74" s="45"/>
    </row>
    <row r="75" spans="1:10" ht="12.75">
      <c r="A75" s="33">
        <v>74</v>
      </c>
      <c r="B75" s="38">
        <v>479</v>
      </c>
      <c r="C75" s="34">
        <v>0.05835648148148148</v>
      </c>
      <c r="D75" s="33" t="str">
        <f>VLOOKUP(B75,'Slieve Donard Entries'!$A$2:$N$908,2)</f>
        <v>Trevor Wilson</v>
      </c>
      <c r="E75" s="33" t="str">
        <f>VLOOKUP(B75,'Slieve Donard Entries'!$A$2:$N$908,3)</f>
        <v>V50</v>
      </c>
      <c r="F75" s="33" t="str">
        <f>VLOOKUP(B75,'Slieve Donard Entries'!$A$2:$N$908,4)</f>
        <v>BARF</v>
      </c>
      <c r="G75" s="35">
        <v>0.039699074074074074</v>
      </c>
      <c r="H75" s="36" t="s">
        <v>251</v>
      </c>
      <c r="I75" s="37">
        <f t="shared" si="2"/>
        <v>0.018657407407407407</v>
      </c>
      <c r="J75" s="52" t="s">
        <v>225</v>
      </c>
    </row>
    <row r="76" spans="1:10" ht="15">
      <c r="A76" s="33">
        <v>75</v>
      </c>
      <c r="B76" s="38">
        <v>421</v>
      </c>
      <c r="C76" s="34">
        <v>0.0584837962962963</v>
      </c>
      <c r="D76" s="33" t="str">
        <f>VLOOKUP(B76,'Slieve Donard Entries'!$A$2:$N$908,2)</f>
        <v>Desmond Oneill</v>
      </c>
      <c r="E76" s="33" t="str">
        <f>VLOOKUP(B76,'Slieve Donard Entries'!$A$2:$N$908,3)</f>
        <v>V45</v>
      </c>
      <c r="F76" s="33" t="str">
        <f>VLOOKUP(B76,'Slieve Donard Entries'!$A$2:$N$908,4)</f>
        <v>Banbridge AC</v>
      </c>
      <c r="G76" s="35">
        <v>0.03648148148148148</v>
      </c>
      <c r="H76" s="36" t="s">
        <v>227</v>
      </c>
      <c r="I76" s="37">
        <f t="shared" si="2"/>
        <v>0.022002314814814815</v>
      </c>
      <c r="J76" s="51" t="s">
        <v>257</v>
      </c>
    </row>
    <row r="77" spans="1:10" ht="12.75">
      <c r="A77" s="33">
        <v>76</v>
      </c>
      <c r="B77" s="38">
        <v>469</v>
      </c>
      <c r="C77" s="34">
        <v>0.0587037037037037</v>
      </c>
      <c r="D77" s="33" t="str">
        <f>VLOOKUP(B77,'Slieve Donard Entries'!$A$2:$N$908,2)</f>
        <v>Jeff Sempey</v>
      </c>
      <c r="E77" s="33" t="str">
        <f>VLOOKUP(B77,'Slieve Donard Entries'!$A$2:$N$908,3)</f>
        <v>V35</v>
      </c>
      <c r="F77" s="33" t="str">
        <f>VLOOKUP(B77,'Slieve Donard Entries'!$A$2:$N$908,4)</f>
        <v>Unattached</v>
      </c>
      <c r="G77" s="35">
        <v>0.038738425925925926</v>
      </c>
      <c r="H77" s="36" t="s">
        <v>242</v>
      </c>
      <c r="I77" s="37">
        <f t="shared" si="2"/>
        <v>0.019965277777777776</v>
      </c>
      <c r="J77" s="52" t="s">
        <v>239</v>
      </c>
    </row>
    <row r="78" spans="1:10" ht="12.75">
      <c r="A78" s="33">
        <v>77</v>
      </c>
      <c r="B78" s="38">
        <v>160</v>
      </c>
      <c r="C78" s="34">
        <v>0.058912037037037034</v>
      </c>
      <c r="D78" s="33" t="str">
        <f>VLOOKUP(B78,'Slieve Donard Entries'!$A$2:$N$908,2)</f>
        <v>Darren Herron</v>
      </c>
      <c r="E78" s="33" t="str">
        <f>VLOOKUP(B78,'Slieve Donard Entries'!$A$2:$N$908,3)</f>
        <v>MO</v>
      </c>
      <c r="F78" s="33" t="str">
        <f>VLOOKUP(B78,'Slieve Donard Entries'!$A$2:$N$908,4)</f>
        <v>Mourne Runners</v>
      </c>
      <c r="G78" s="35">
        <v>0.042164351851851856</v>
      </c>
      <c r="H78" s="36" t="s">
        <v>261</v>
      </c>
      <c r="I78" s="37">
        <f t="shared" si="2"/>
        <v>0.016747685185185178</v>
      </c>
      <c r="J78" s="52" t="s">
        <v>206</v>
      </c>
    </row>
    <row r="79" spans="1:10" ht="15">
      <c r="A79" s="33">
        <v>78</v>
      </c>
      <c r="B79" s="38">
        <v>478</v>
      </c>
      <c r="C79" s="34">
        <v>0.05898148148148149</v>
      </c>
      <c r="D79" s="33" t="str">
        <f>VLOOKUP(B79,'Slieve Donard Entries'!$A$2:$N$908,2)</f>
        <v>Declan McCrory</v>
      </c>
      <c r="E79" s="33" t="str">
        <f>VLOOKUP(B79,'Slieve Donard Entries'!$A$2:$N$908,3)</f>
        <v>V45</v>
      </c>
      <c r="F79" s="33" t="str">
        <f>VLOOKUP(B79,'Slieve Donard Entries'!$A$2:$N$908,4)</f>
        <v>Armagh AC</v>
      </c>
      <c r="G79" s="35">
        <v>0.03974537037037037</v>
      </c>
      <c r="H79" s="36" t="s">
        <v>252</v>
      </c>
      <c r="I79" s="37">
        <f t="shared" si="2"/>
        <v>0.01923611111111112</v>
      </c>
      <c r="J79" s="51" t="s">
        <v>232</v>
      </c>
    </row>
    <row r="80" spans="1:10" ht="15">
      <c r="A80" s="33">
        <v>79</v>
      </c>
      <c r="B80" s="38">
        <v>441</v>
      </c>
      <c r="C80" s="34">
        <v>0.058993055555555556</v>
      </c>
      <c r="D80" s="33" t="str">
        <f>VLOOKUP(B80,'Slieve Donard Entries'!$A$2:$N$908,2)</f>
        <v>Tim Kerr</v>
      </c>
      <c r="E80" s="33" t="str">
        <f>VLOOKUP(B80,'Slieve Donard Entries'!$A$2:$N$908,3)</f>
        <v>V35</v>
      </c>
      <c r="F80" s="33" t="str">
        <f>VLOOKUP(B80,'Slieve Donard Entries'!$A$2:$N$908,4)</f>
        <v>Murlough AC</v>
      </c>
      <c r="G80" s="35">
        <v>0.03916666666666666</v>
      </c>
      <c r="H80" s="36" t="s">
        <v>247</v>
      </c>
      <c r="I80" s="37">
        <f t="shared" si="2"/>
        <v>0.019826388888888893</v>
      </c>
      <c r="J80" s="51" t="s">
        <v>238</v>
      </c>
    </row>
    <row r="81" spans="1:11" s="45" customFormat="1" ht="15">
      <c r="A81" s="40">
        <v>80</v>
      </c>
      <c r="B81" s="46">
        <v>153</v>
      </c>
      <c r="C81" s="41">
        <v>0.05923611111111111</v>
      </c>
      <c r="D81" s="40" t="str">
        <f>VLOOKUP(B81,'Slieve Donard Entries'!$A$2:$N$908,2)</f>
        <v>Anna McCoy</v>
      </c>
      <c r="E81" s="40" t="str">
        <f>VLOOKUP(B81,'Slieve Donard Entries'!$A$2:$N$908,3)</f>
        <v>FO</v>
      </c>
      <c r="F81" s="40" t="str">
        <f>VLOOKUP(B81,'Slieve Donard Entries'!$A$2:$N$908,4)</f>
        <v>East Down AC</v>
      </c>
      <c r="G81" s="42">
        <v>0.03831018518518518</v>
      </c>
      <c r="H81" s="43" t="s">
        <v>238</v>
      </c>
      <c r="I81" s="44">
        <f t="shared" si="2"/>
        <v>0.020925925925925924</v>
      </c>
      <c r="J81" s="52" t="s">
        <v>250</v>
      </c>
      <c r="K81" s="5"/>
    </row>
    <row r="82" spans="1:10" ht="12.75">
      <c r="A82" s="33">
        <v>81</v>
      </c>
      <c r="B82" s="38">
        <v>495</v>
      </c>
      <c r="C82" s="34">
        <v>0.06028935185185185</v>
      </c>
      <c r="D82" s="33" t="str">
        <f>VLOOKUP(B82,'Slieve Donard Entries'!$A$2:$N$908,2)</f>
        <v>Clarke Campbell</v>
      </c>
      <c r="E82" s="33" t="str">
        <f>VLOOKUP(B82,'Slieve Donard Entries'!$A$2:$N$908,3)</f>
        <v>V40</v>
      </c>
      <c r="F82" s="33" t="str">
        <f>VLOOKUP(B82,'Slieve Donard Entries'!$A$2:$N$908,4)</f>
        <v>BARF</v>
      </c>
      <c r="G82" s="35">
        <v>0.041053240740740744</v>
      </c>
      <c r="H82" s="36" t="s">
        <v>259</v>
      </c>
      <c r="I82" s="37">
        <f t="shared" si="2"/>
        <v>0.019236111111111107</v>
      </c>
      <c r="J82" s="52" t="s">
        <v>231</v>
      </c>
    </row>
    <row r="83" spans="1:10" ht="15">
      <c r="A83" s="33">
        <v>82</v>
      </c>
      <c r="B83" s="38">
        <v>455</v>
      </c>
      <c r="C83" s="34">
        <v>0.060717592592592594</v>
      </c>
      <c r="D83" s="33" t="str">
        <f>VLOOKUP(B83,'Slieve Donard Entries'!$A$2:$N$908,2)</f>
        <v>Robert Brown</v>
      </c>
      <c r="E83" s="33" t="str">
        <f>VLOOKUP(B83,'Slieve Donard Entries'!$A$2:$N$908,3)</f>
        <v>V40</v>
      </c>
      <c r="F83" s="33" t="str">
        <f>VLOOKUP(B83,'Slieve Donard Entries'!$A$2:$N$908,4)</f>
        <v>Newcastle AC</v>
      </c>
      <c r="G83" s="35">
        <v>0.03803240740740741</v>
      </c>
      <c r="H83" s="36" t="s">
        <v>236</v>
      </c>
      <c r="I83" s="37">
        <f t="shared" si="2"/>
        <v>0.022685185185185183</v>
      </c>
      <c r="J83" s="51" t="s">
        <v>262</v>
      </c>
    </row>
    <row r="84" spans="1:10" ht="15">
      <c r="A84" s="33">
        <v>83</v>
      </c>
      <c r="B84" s="38">
        <v>459</v>
      </c>
      <c r="C84" s="34">
        <v>0.061238425925925925</v>
      </c>
      <c r="D84" s="33" t="str">
        <f>VLOOKUP(B84,'Slieve Donard Entries'!$A$2:$N$908,2)</f>
        <v>Ryan Daly</v>
      </c>
      <c r="E84" s="33" t="str">
        <f>VLOOKUP(B84,'Slieve Donard Entries'!$A$2:$N$908,3)</f>
        <v>MO</v>
      </c>
      <c r="F84" s="33" t="str">
        <f>VLOOKUP(B84,'Slieve Donard Entries'!$A$2:$N$908,4)</f>
        <v>Unattached</v>
      </c>
      <c r="G84" s="35">
        <v>0.03988425925925926</v>
      </c>
      <c r="H84" s="36" t="s">
        <v>253</v>
      </c>
      <c r="I84" s="37">
        <f t="shared" si="2"/>
        <v>0.021354166666666667</v>
      </c>
      <c r="J84" s="51" t="s">
        <v>252</v>
      </c>
    </row>
    <row r="85" spans="1:10" ht="12.75">
      <c r="A85" s="33">
        <v>84</v>
      </c>
      <c r="B85" s="38">
        <v>492</v>
      </c>
      <c r="C85" s="34">
        <v>0.06128472222222222</v>
      </c>
      <c r="D85" s="33" t="str">
        <f>VLOOKUP(B85,'Slieve Donard Entries'!$A$2:$N$908,2)</f>
        <v>Hugh Oram</v>
      </c>
      <c r="E85" s="33" t="str">
        <f>VLOOKUP(B85,'Slieve Donard Entries'!$A$2:$N$908,3)</f>
        <v>MO</v>
      </c>
      <c r="F85" s="33" t="str">
        <f>VLOOKUP(B85,'Slieve Donard Entries'!$A$2:$N$908,4)</f>
        <v>Murlough AC</v>
      </c>
      <c r="G85" s="35">
        <v>0.04037037037037037</v>
      </c>
      <c r="H85" s="36" t="s">
        <v>256</v>
      </c>
      <c r="I85" s="37">
        <f t="shared" si="2"/>
        <v>0.02091435185185185</v>
      </c>
      <c r="J85" s="52" t="s">
        <v>249</v>
      </c>
    </row>
    <row r="86" spans="1:10" ht="12.75">
      <c r="A86" s="33">
        <v>85</v>
      </c>
      <c r="B86" s="38">
        <v>493</v>
      </c>
      <c r="C86" s="34">
        <v>0.06207175925925926</v>
      </c>
      <c r="D86" s="33" t="str">
        <f>VLOOKUP(B86,'Slieve Donard Entries'!$A$2:$N$908,2)</f>
        <v>Charlie Henderson</v>
      </c>
      <c r="E86" s="33" t="str">
        <f>VLOOKUP(B86,'Slieve Donard Entries'!$A$2:$N$908,3)</f>
        <v>V40</v>
      </c>
      <c r="F86" s="33" t="str">
        <f>VLOOKUP(B86,'Slieve Donard Entries'!$A$2:$N$908,4)</f>
        <v>BARF</v>
      </c>
      <c r="G86" s="35">
        <v>0.040219907407407406</v>
      </c>
      <c r="H86" s="36" t="s">
        <v>254</v>
      </c>
      <c r="I86" s="37">
        <f t="shared" si="2"/>
        <v>0.02185185185185185</v>
      </c>
      <c r="J86" s="52" t="s">
        <v>256</v>
      </c>
    </row>
    <row r="87" spans="1:10" ht="12.75">
      <c r="A87" s="33">
        <v>86</v>
      </c>
      <c r="B87" s="38">
        <v>156</v>
      </c>
      <c r="C87" s="34">
        <v>0.06260416666666667</v>
      </c>
      <c r="D87" s="33" t="str">
        <f>VLOOKUP(B87,'Slieve Donard Entries'!$A$2:$N$908,2)</f>
        <v>Denise Mathers</v>
      </c>
      <c r="E87" s="33" t="str">
        <f>VLOOKUP(B87,'Slieve Donard Entries'!$A$2:$N$908,3)</f>
        <v>LV40</v>
      </c>
      <c r="F87" s="33" t="str">
        <f>VLOOKUP(B87,'Slieve Donard Entries'!$A$2:$N$908,4)</f>
        <v>Newry City Runners</v>
      </c>
      <c r="G87" s="35">
        <v>0.04028935185185185</v>
      </c>
      <c r="H87" s="36" t="s">
        <v>255</v>
      </c>
      <c r="I87" s="37">
        <f t="shared" si="2"/>
        <v>0.022314814814814822</v>
      </c>
      <c r="J87" s="52" t="s">
        <v>260</v>
      </c>
    </row>
    <row r="88" spans="1:10" ht="15">
      <c r="A88" s="33">
        <v>87</v>
      </c>
      <c r="B88" s="38">
        <v>494</v>
      </c>
      <c r="C88" s="34">
        <v>0.06289351851851853</v>
      </c>
      <c r="D88" s="33" t="str">
        <f>VLOOKUP(B88,'Slieve Donard Entries'!$A$2:$N$908,2)</f>
        <v>Gordan McCabe</v>
      </c>
      <c r="E88" s="33" t="str">
        <f>VLOOKUP(B88,'Slieve Donard Entries'!$A$2:$N$908,3)</f>
        <v>V40</v>
      </c>
      <c r="F88" s="33" t="str">
        <f>VLOOKUP(B88,'Slieve Donard Entries'!$A$2:$N$908,4)</f>
        <v>Unattached</v>
      </c>
      <c r="G88" s="35">
        <v>0.04071759259259259</v>
      </c>
      <c r="H88" s="36" t="s">
        <v>258</v>
      </c>
      <c r="I88" s="37">
        <f t="shared" si="2"/>
        <v>0.02217592592592594</v>
      </c>
      <c r="J88" s="51" t="s">
        <v>258</v>
      </c>
    </row>
    <row r="89" spans="1:10" ht="12.75">
      <c r="A89" s="33">
        <v>88</v>
      </c>
      <c r="B89" s="38">
        <v>432</v>
      </c>
      <c r="C89" s="34">
        <v>0.06299768518518518</v>
      </c>
      <c r="D89" s="33" t="str">
        <f>VLOOKUP(B89,'Slieve Donard Entries'!$A$2:$N$908,2)</f>
        <v>Ricky Cowan</v>
      </c>
      <c r="E89" s="33" t="str">
        <f>VLOOKUP(B89,'Slieve Donard Entries'!$A$2:$N$908,3)</f>
        <v>V60</v>
      </c>
      <c r="F89" s="33" t="str">
        <f>VLOOKUP(B89,'Slieve Donard Entries'!$A$2:$N$908,4)</f>
        <v>Willowfield</v>
      </c>
      <c r="G89" s="35">
        <v>0.044236111111111115</v>
      </c>
      <c r="H89" s="36" t="s">
        <v>271</v>
      </c>
      <c r="I89" s="37">
        <f t="shared" si="2"/>
        <v>0.01876157407407407</v>
      </c>
      <c r="J89" s="52" t="s">
        <v>226</v>
      </c>
    </row>
    <row r="90" spans="1:10" ht="15">
      <c r="A90" s="33">
        <v>89</v>
      </c>
      <c r="B90" s="38">
        <v>481</v>
      </c>
      <c r="C90" s="34">
        <v>0.06305555555555555</v>
      </c>
      <c r="D90" s="33" t="str">
        <f>VLOOKUP(B90,'Slieve Donard Entries'!$A$2:$N$908,2)</f>
        <v>Andy Bridge</v>
      </c>
      <c r="E90" s="33" t="str">
        <f>VLOOKUP(B90,'Slieve Donard Entries'!$A$2:$N$908,3)</f>
        <v>V45</v>
      </c>
      <c r="F90" s="33" t="str">
        <f>VLOOKUP(B90,'Slieve Donard Entries'!$A$2:$N$908,4)</f>
        <v>BARF</v>
      </c>
      <c r="G90" s="35">
        <v>0.03923611111111111</v>
      </c>
      <c r="H90" s="36" t="s">
        <v>248</v>
      </c>
      <c r="I90" s="37">
        <f t="shared" si="2"/>
        <v>0.023819444444444435</v>
      </c>
      <c r="J90" s="51" t="s">
        <v>267</v>
      </c>
    </row>
    <row r="91" spans="1:10" ht="15">
      <c r="A91" s="33">
        <v>90</v>
      </c>
      <c r="B91" s="38">
        <v>436</v>
      </c>
      <c r="C91" s="34">
        <v>0.06349537037037037</v>
      </c>
      <c r="D91" s="33" t="str">
        <f>VLOOKUP(B91,'Slieve Donard Entries'!$A$2:$N$908,2)</f>
        <v>Nigel McKinney</v>
      </c>
      <c r="E91" s="33" t="str">
        <f>VLOOKUP(B91,'Slieve Donard Entries'!$A$2:$N$908,3)</f>
        <v>V40</v>
      </c>
      <c r="F91" s="33" t="str">
        <f>VLOOKUP(B91,'Slieve Donard Entries'!$A$2:$N$908,4)</f>
        <v>Murlough AC</v>
      </c>
      <c r="G91" s="35">
        <v>0.03965277777777778</v>
      </c>
      <c r="H91" s="36" t="s">
        <v>250</v>
      </c>
      <c r="I91" s="37">
        <f t="shared" si="2"/>
        <v>0.02384259259259259</v>
      </c>
      <c r="J91" s="51" t="s">
        <v>269</v>
      </c>
    </row>
    <row r="92" spans="1:10" ht="12.75">
      <c r="A92" s="33">
        <v>91</v>
      </c>
      <c r="B92" s="38">
        <v>173</v>
      </c>
      <c r="C92" s="34">
        <v>0.06376157407407407</v>
      </c>
      <c r="D92" s="33" t="str">
        <f>VLOOKUP(B92,'Slieve Donard Entries'!$A$2:$N$908,2)</f>
        <v>Richard Dugan</v>
      </c>
      <c r="E92" s="33" t="str">
        <f>VLOOKUP(B92,'Slieve Donard Entries'!$A$2:$N$908,3)</f>
        <v>V45</v>
      </c>
      <c r="F92" s="33" t="str">
        <f>VLOOKUP(B92,'Slieve Donard Entries'!$A$2:$N$908,4)</f>
        <v>Rowallane Ramblers</v>
      </c>
      <c r="G92" s="35">
        <v>0.04280092592592593</v>
      </c>
      <c r="H92" s="36" t="s">
        <v>264</v>
      </c>
      <c r="I92" s="37">
        <f t="shared" si="2"/>
        <v>0.020960648148148138</v>
      </c>
      <c r="J92" s="52" t="s">
        <v>251</v>
      </c>
    </row>
    <row r="93" spans="1:10" ht="15">
      <c r="A93" s="33">
        <v>92</v>
      </c>
      <c r="B93" s="38">
        <v>465</v>
      </c>
      <c r="C93" s="34">
        <v>0.06381944444444444</v>
      </c>
      <c r="D93" s="33" t="str">
        <f>VLOOKUP(B93,'Slieve Donard Entries'!$A$2:$N$908,2)</f>
        <v>Peter Howie</v>
      </c>
      <c r="E93" s="33" t="str">
        <f>VLOOKUP(B93,'Slieve Donard Entries'!$A$2:$N$908,3)</f>
        <v>V50</v>
      </c>
      <c r="F93" s="33" t="str">
        <f>VLOOKUP(B93,'Slieve Donard Entries'!$A$2:$N$908,4)</f>
        <v>Larne AC</v>
      </c>
      <c r="G93" s="35">
        <v>0.04224537037037037</v>
      </c>
      <c r="H93" s="36" t="s">
        <v>262</v>
      </c>
      <c r="I93" s="37">
        <f t="shared" si="2"/>
        <v>0.021574074074074072</v>
      </c>
      <c r="J93" s="51" t="s">
        <v>253</v>
      </c>
    </row>
    <row r="94" spans="1:10" ht="12.75">
      <c r="A94" s="33">
        <v>93</v>
      </c>
      <c r="B94" s="38">
        <v>458</v>
      </c>
      <c r="C94" s="34">
        <v>0.06414351851851852</v>
      </c>
      <c r="D94" s="33" t="str">
        <f>VLOOKUP(B94,'Slieve Donard Entries'!$A$2:$N$908,2)</f>
        <v>Donna Trimble</v>
      </c>
      <c r="E94" s="33" t="str">
        <f>VLOOKUP(B94,'Slieve Donard Entries'!$A$2:$N$908,3)</f>
        <v>FO</v>
      </c>
      <c r="F94" s="33" t="str">
        <f>VLOOKUP(B94,'Slieve Donard Entries'!$A$2:$N$908,4)</f>
        <v>Unattached</v>
      </c>
      <c r="G94" s="35">
        <v>0.04041666666666667</v>
      </c>
      <c r="H94" s="36" t="s">
        <v>257</v>
      </c>
      <c r="I94" s="37">
        <f t="shared" si="2"/>
        <v>0.023726851851851846</v>
      </c>
      <c r="J94" s="52" t="s">
        <v>266</v>
      </c>
    </row>
    <row r="95" spans="1:10" ht="12.75">
      <c r="A95" s="33">
        <v>94</v>
      </c>
      <c r="B95" s="38">
        <v>440</v>
      </c>
      <c r="C95" s="34">
        <v>0.06440972222222223</v>
      </c>
      <c r="D95" s="33" t="str">
        <f>VLOOKUP(B95,'Slieve Donard Entries'!$A$2:$N$908,2)</f>
        <v>Andrew McGibbon</v>
      </c>
      <c r="E95" s="33" t="str">
        <f>VLOOKUP(B95,'Slieve Donard Entries'!$A$2:$N$908,3)</f>
        <v>V40</v>
      </c>
      <c r="F95" s="33" t="str">
        <f>VLOOKUP(B95,'Slieve Donard Entries'!$A$2:$N$908,4)</f>
        <v>BARF</v>
      </c>
      <c r="G95" s="35">
        <v>0.04370370370370371</v>
      </c>
      <c r="H95" s="36" t="s">
        <v>267</v>
      </c>
      <c r="I95" s="37">
        <f t="shared" si="2"/>
        <v>0.02070601851851852</v>
      </c>
      <c r="J95" s="52" t="s">
        <v>246</v>
      </c>
    </row>
    <row r="96" spans="1:10" ht="12.75">
      <c r="A96" s="33">
        <v>95</v>
      </c>
      <c r="B96" s="38">
        <v>485</v>
      </c>
      <c r="C96" s="34">
        <v>0.06474537037037037</v>
      </c>
      <c r="D96" s="33" t="str">
        <f>VLOOKUP(B96,'Slieve Donard Entries'!$A$2:$N$908,2)</f>
        <v>Michael Quinn</v>
      </c>
      <c r="E96" s="33" t="str">
        <f>VLOOKUP(B96,'Slieve Donard Entries'!$A$2:$N$908,3)</f>
        <v>V40</v>
      </c>
      <c r="F96" s="33" t="str">
        <f>VLOOKUP(B96,'Slieve Donard Entries'!$A$2:$N$908,4)</f>
        <v>Unattached</v>
      </c>
      <c r="G96" s="35">
        <v>0.04416666666666667</v>
      </c>
      <c r="H96" s="36" t="s">
        <v>270</v>
      </c>
      <c r="I96" s="37">
        <f t="shared" si="2"/>
        <v>0.020578703703703703</v>
      </c>
      <c r="J96" s="52" t="s">
        <v>244</v>
      </c>
    </row>
    <row r="97" spans="1:10" ht="12.75">
      <c r="A97" s="33">
        <v>96</v>
      </c>
      <c r="B97" s="38">
        <v>202</v>
      </c>
      <c r="C97" s="34">
        <v>0.06483796296296296</v>
      </c>
      <c r="D97" s="33" t="str">
        <f>VLOOKUP(B97,'Slieve Donard Entries'!$A$2:$N$908,2)</f>
        <v>Mike Barnett</v>
      </c>
      <c r="E97" s="33" t="str">
        <f>VLOOKUP(B97,'Slieve Donard Entries'!$A$2:$N$908,3)</f>
        <v>V35</v>
      </c>
      <c r="F97" s="33" t="str">
        <f>VLOOKUP(B97,'Slieve Donard Entries'!$A$2:$N$908,4)</f>
        <v>Newry City Runners</v>
      </c>
      <c r="G97" s="35">
        <v>0.04231481481481481</v>
      </c>
      <c r="H97" s="36" t="s">
        <v>263</v>
      </c>
      <c r="I97" s="37">
        <f aca="true" t="shared" si="3" ref="I97:I111">C97-G97</f>
        <v>0.022523148148148146</v>
      </c>
      <c r="J97" s="52" t="s">
        <v>277</v>
      </c>
    </row>
    <row r="98" spans="1:10" ht="12.75">
      <c r="A98" s="33">
        <v>97</v>
      </c>
      <c r="B98" s="38">
        <v>425</v>
      </c>
      <c r="C98" s="34">
        <v>0.06577546296296297</v>
      </c>
      <c r="D98" s="33" t="str">
        <f>VLOOKUP(B98,'Slieve Donard Entries'!$A$2:$N$908,2)</f>
        <v>Darren Swail</v>
      </c>
      <c r="E98" s="33" t="str">
        <f>VLOOKUP(B98,'Slieve Donard Entries'!$A$2:$N$908,3)</f>
        <v>V40</v>
      </c>
      <c r="F98" s="33" t="str">
        <f>VLOOKUP(B98,'Slieve Donard Entries'!$A$2:$N$908,4)</f>
        <v>Kilclief GAC</v>
      </c>
      <c r="G98" s="35">
        <v>0.03951388888888889</v>
      </c>
      <c r="H98" s="36" t="s">
        <v>249</v>
      </c>
      <c r="I98" s="37">
        <f t="shared" si="3"/>
        <v>0.026261574074074076</v>
      </c>
      <c r="J98" s="52" t="s">
        <v>271</v>
      </c>
    </row>
    <row r="99" spans="1:10" ht="15">
      <c r="A99" s="33">
        <v>98</v>
      </c>
      <c r="B99" s="38">
        <v>204</v>
      </c>
      <c r="C99" s="34">
        <v>0.06603009259259258</v>
      </c>
      <c r="D99" s="33" t="str">
        <f>VLOOKUP(B99,'Slieve Donard Entries'!$A$2:$N$908,2)</f>
        <v>Eddie Murray</v>
      </c>
      <c r="E99" s="33" t="str">
        <f>VLOOKUP(B99,'Slieve Donard Entries'!$A$2:$N$908,3)</f>
        <v>V40</v>
      </c>
      <c r="F99" s="33" t="str">
        <f>VLOOKUP(B99,'Slieve Donard Entries'!$A$2:$N$908,4)</f>
        <v>Unattached</v>
      </c>
      <c r="G99" s="35">
        <v>0.03884259259259259</v>
      </c>
      <c r="H99" s="36" t="s">
        <v>245</v>
      </c>
      <c r="I99" s="37">
        <f t="shared" si="3"/>
        <v>0.027187499999999996</v>
      </c>
      <c r="J99" s="51" t="s">
        <v>273</v>
      </c>
    </row>
    <row r="100" spans="1:10" ht="12.75">
      <c r="A100" s="33">
        <v>99</v>
      </c>
      <c r="B100" s="38">
        <v>446</v>
      </c>
      <c r="C100" s="34">
        <v>0.06618055555555556</v>
      </c>
      <c r="D100" s="33" t="str">
        <f>VLOOKUP(B100,'Slieve Donard Entries'!$A$2:$N$908,2)</f>
        <v>Stephen Knight</v>
      </c>
      <c r="E100" s="33" t="str">
        <f>VLOOKUP(B100,'Slieve Donard Entries'!$A$2:$N$908,3)</f>
        <v>V45</v>
      </c>
      <c r="F100" s="33" t="str">
        <f>VLOOKUP(B100,'Slieve Donard Entries'!$A$2:$N$908,4)</f>
        <v>LVO</v>
      </c>
      <c r="G100" s="35">
        <v>0.04393518518518519</v>
      </c>
      <c r="H100" s="36" t="s">
        <v>269</v>
      </c>
      <c r="I100" s="37">
        <f t="shared" si="3"/>
        <v>0.022245370370370374</v>
      </c>
      <c r="J100" s="52" t="s">
        <v>259</v>
      </c>
    </row>
    <row r="101" spans="1:10" ht="12.75">
      <c r="A101" s="33">
        <v>100</v>
      </c>
      <c r="B101" s="38">
        <v>491</v>
      </c>
      <c r="C101" s="34">
        <v>0.06635416666666666</v>
      </c>
      <c r="D101" s="33" t="str">
        <f>VLOOKUP(B101,'Slieve Donard Entries'!$A$2:$N$908,2)</f>
        <v>Guiomar Garcia</v>
      </c>
      <c r="E101" s="33" t="str">
        <f>VLOOKUP(B101,'Slieve Donard Entries'!$A$2:$N$908,3)</f>
        <v>FO</v>
      </c>
      <c r="F101" s="33" t="str">
        <f>VLOOKUP(B101,'Slieve Donard Entries'!$A$2:$N$908,4)</f>
        <v>Unattached</v>
      </c>
      <c r="G101" s="35">
        <v>0.04158564814814815</v>
      </c>
      <c r="H101" s="36" t="s">
        <v>260</v>
      </c>
      <c r="I101" s="37">
        <f t="shared" si="3"/>
        <v>0.02476851851851851</v>
      </c>
      <c r="J101" s="52" t="s">
        <v>270</v>
      </c>
    </row>
    <row r="102" spans="1:10" ht="12.75">
      <c r="A102" s="33">
        <v>101</v>
      </c>
      <c r="B102" s="38">
        <v>489</v>
      </c>
      <c r="C102" s="34">
        <v>0.06809027777777778</v>
      </c>
      <c r="D102" s="33" t="str">
        <f>VLOOKUP(B102,'Slieve Donard Entries'!$A$2:$N$908,2)</f>
        <v>Gerard Rowe</v>
      </c>
      <c r="E102" s="33" t="str">
        <f>VLOOKUP(B102,'Slieve Donard Entries'!$A$2:$N$908,3)</f>
        <v>V45</v>
      </c>
      <c r="F102" s="33" t="str">
        <f>VLOOKUP(B102,'Slieve Donard Entries'!$A$2:$N$908,4)</f>
        <v>Murlough AC</v>
      </c>
      <c r="G102" s="35">
        <v>0.04164351851851852</v>
      </c>
      <c r="H102" s="36" t="s">
        <v>277</v>
      </c>
      <c r="I102" s="37">
        <f t="shared" si="3"/>
        <v>0.02644675925925926</v>
      </c>
      <c r="J102" s="52" t="s">
        <v>272</v>
      </c>
    </row>
    <row r="103" spans="1:10" ht="12.75">
      <c r="A103" s="33">
        <v>102</v>
      </c>
      <c r="B103" s="38">
        <v>498</v>
      </c>
      <c r="C103" s="34">
        <v>0.07159722222222221</v>
      </c>
      <c r="D103" s="33" t="str">
        <f>VLOOKUP(B103,'Slieve Donard Entries'!$A$2:$N$908,2)</f>
        <v>Brian Spence</v>
      </c>
      <c r="E103" s="33" t="str">
        <f>VLOOKUP(B103,'Slieve Donard Entries'!$A$2:$N$908,3)</f>
        <v>V45</v>
      </c>
      <c r="F103" s="33" t="str">
        <f>VLOOKUP(B103,'Slieve Donard Entries'!$A$2:$N$908,4)</f>
        <v>Larne AC</v>
      </c>
      <c r="G103" s="35">
        <v>0.0428125</v>
      </c>
      <c r="H103" s="36" t="s">
        <v>266</v>
      </c>
      <c r="I103" s="37">
        <f t="shared" si="3"/>
        <v>0.02878472222222221</v>
      </c>
      <c r="J103" s="52" t="s">
        <v>255</v>
      </c>
    </row>
    <row r="104" spans="1:10" ht="12.75">
      <c r="A104" s="33">
        <v>103</v>
      </c>
      <c r="B104" s="38">
        <v>165</v>
      </c>
      <c r="C104" s="34">
        <v>0.0718287037037037</v>
      </c>
      <c r="D104" s="33" t="str">
        <f>VLOOKUP(B104,'Slieve Donard Entries'!$A$2:$N$908,2)</f>
        <v>Bill Hopkins</v>
      </c>
      <c r="E104" s="33" t="str">
        <f>VLOOKUP(B104,'Slieve Donard Entries'!$A$2:$N$908,3)</f>
        <v>V60</v>
      </c>
      <c r="F104" s="33" t="str">
        <f>VLOOKUP(B104,'Slieve Donard Entries'!$A$2:$N$908,4)</f>
        <v>LVO</v>
      </c>
      <c r="G104" s="35">
        <v>0.045509259259259256</v>
      </c>
      <c r="H104" s="36" t="s">
        <v>273</v>
      </c>
      <c r="I104" s="37">
        <f>C104-G104</f>
        <v>0.026319444444444444</v>
      </c>
      <c r="J104" s="52" t="s">
        <v>234</v>
      </c>
    </row>
    <row r="105" spans="1:10" ht="15">
      <c r="A105" s="33">
        <v>104</v>
      </c>
      <c r="B105" s="38">
        <v>422</v>
      </c>
      <c r="C105" s="34">
        <v>0.07290509259259259</v>
      </c>
      <c r="D105" s="33" t="str">
        <f>VLOOKUP(B105,'Slieve Donard Entries'!$A$2:$N$908,2)</f>
        <v>Ian Taylor</v>
      </c>
      <c r="E105" s="33" t="str">
        <f>VLOOKUP(B105,'Slieve Donard Entries'!$A$2:$N$908,3)</f>
        <v>V60</v>
      </c>
      <c r="F105" s="33" t="str">
        <f>VLOOKUP(B105,'Slieve Donard Entries'!$A$2:$N$908,4)</f>
        <v>BARF</v>
      </c>
      <c r="G105" s="35">
        <v>0.04513888888888889</v>
      </c>
      <c r="H105" s="36" t="s">
        <v>274</v>
      </c>
      <c r="I105" s="37">
        <f>C105-G105</f>
        <v>0.027766203703703703</v>
      </c>
      <c r="J105" s="51" t="s">
        <v>248</v>
      </c>
    </row>
    <row r="106" spans="1:10" ht="12.75">
      <c r="A106" s="33">
        <v>105</v>
      </c>
      <c r="B106" s="38">
        <v>143</v>
      </c>
      <c r="C106" s="34">
        <v>0.0753125</v>
      </c>
      <c r="D106" s="33" t="str">
        <f>VLOOKUP(B106,'Slieve Donard Entries'!$A$2:$N$908,2)</f>
        <v>John Curry</v>
      </c>
      <c r="E106" s="33" t="str">
        <f>VLOOKUP(B106,'Slieve Donard Entries'!$A$2:$N$908,3)</f>
        <v>V40</v>
      </c>
      <c r="F106" s="33" t="str">
        <f>VLOOKUP(B106,'Slieve Donard Entries'!$A$2:$N$908,4)</f>
        <v>Burrendale Hotel</v>
      </c>
      <c r="G106" s="35">
        <v>0.04560185185185186</v>
      </c>
      <c r="H106" s="36" t="s">
        <v>276</v>
      </c>
      <c r="I106" s="37">
        <f>C106-G106</f>
        <v>0.029710648148148146</v>
      </c>
      <c r="J106" s="52" t="s">
        <v>263</v>
      </c>
    </row>
    <row r="107" spans="1:10" ht="15">
      <c r="A107" s="33">
        <v>106</v>
      </c>
      <c r="B107" s="38">
        <v>152</v>
      </c>
      <c r="C107" s="34">
        <v>0.08187499999999999</v>
      </c>
      <c r="D107" s="33" t="str">
        <f>VLOOKUP(B107,'Slieve Donard Entries'!$A$2:$N$908,2)</f>
        <v>Ronnie Horrox</v>
      </c>
      <c r="E107" s="33" t="str">
        <f>VLOOKUP(B107,'Slieve Donard Entries'!$A$2:$N$908,3)</f>
        <v>V40</v>
      </c>
      <c r="F107" s="33" t="str">
        <f>VLOOKUP(B107,'Slieve Donard Entries'!$A$2:$N$908,4)</f>
        <v>Unattached</v>
      </c>
      <c r="G107" s="35">
        <v>0.05122685185185185</v>
      </c>
      <c r="H107" s="36" t="s">
        <v>278</v>
      </c>
      <c r="I107" s="37">
        <f t="shared" si="3"/>
        <v>0.03064814814814814</v>
      </c>
      <c r="J107" s="51" t="s">
        <v>274</v>
      </c>
    </row>
    <row r="108" spans="1:10" ht="12.75">
      <c r="A108" s="33">
        <v>107</v>
      </c>
      <c r="B108" s="38">
        <v>487</v>
      </c>
      <c r="C108" s="34">
        <v>0.08715277777777779</v>
      </c>
      <c r="D108" s="33" t="str">
        <f>VLOOKUP(B108,'Slieve Donard Entries'!$A$2:$N$908,2)</f>
        <v>Rodney Hanna</v>
      </c>
      <c r="E108" s="33" t="str">
        <f>VLOOKUP(B108,'Slieve Donard Entries'!$A$2:$N$908,3)</f>
        <v>V40</v>
      </c>
      <c r="F108" s="33" t="str">
        <f>VLOOKUP(B108,'Slieve Donard Entries'!$A$2:$N$908,4)</f>
        <v>Team Purple</v>
      </c>
      <c r="G108" s="35">
        <v>0.03185185185185185</v>
      </c>
      <c r="H108" s="36" t="s">
        <v>268</v>
      </c>
      <c r="I108" s="37">
        <f t="shared" si="3"/>
        <v>0.055300925925925934</v>
      </c>
      <c r="J108" s="52" t="s">
        <v>276</v>
      </c>
    </row>
    <row r="109" spans="1:10" ht="12.75">
      <c r="A109" s="33">
        <v>108</v>
      </c>
      <c r="B109" s="38">
        <v>497</v>
      </c>
      <c r="C109" s="34">
        <v>0.08886574074074073</v>
      </c>
      <c r="D109" s="33" t="str">
        <f>VLOOKUP(B109,'Slieve Donard Entries'!$A$2:$N$908,2)</f>
        <v>Mark McClure</v>
      </c>
      <c r="E109" s="33" t="str">
        <f>VLOOKUP(B109,'Slieve Donard Entries'!$A$2:$N$908,3)</f>
        <v>V40</v>
      </c>
      <c r="F109" s="33" t="str">
        <f>VLOOKUP(B109,'Slieve Donard Entries'!$A$2:$N$908,4)</f>
        <v>Unattached</v>
      </c>
      <c r="G109" s="35">
        <v>0.04604166666666667</v>
      </c>
      <c r="H109" s="36" t="s">
        <v>275</v>
      </c>
      <c r="I109" s="37">
        <f t="shared" si="3"/>
        <v>0.04282407407407406</v>
      </c>
      <c r="J109" s="52" t="s">
        <v>275</v>
      </c>
    </row>
    <row r="110" spans="1:10" ht="12.75">
      <c r="A110" s="33">
        <v>109</v>
      </c>
      <c r="B110" s="38">
        <v>445</v>
      </c>
      <c r="C110" s="39" t="s">
        <v>265</v>
      </c>
      <c r="D110" s="33" t="str">
        <f>VLOOKUP(B110,'Slieve Donard Entries'!$A$2:$N$908,2)</f>
        <v>Mary Knight</v>
      </c>
      <c r="E110" s="33" t="str">
        <f>VLOOKUP(B110,'Slieve Donard Entries'!$A$2:$N$908,3)</f>
        <v>LV45</v>
      </c>
      <c r="F110" s="33" t="str">
        <f>VLOOKUP(B110,'Slieve Donard Entries'!$A$2:$N$908,4)</f>
        <v>LVO</v>
      </c>
      <c r="G110" s="35"/>
      <c r="H110" s="36" t="s">
        <v>265</v>
      </c>
      <c r="I110" s="37" t="e">
        <f t="shared" si="3"/>
        <v>#VALUE!</v>
      </c>
      <c r="J110" s="52"/>
    </row>
    <row r="111" spans="1:10" ht="12.75">
      <c r="A111" s="33">
        <v>110</v>
      </c>
      <c r="B111" s="38">
        <v>142</v>
      </c>
      <c r="C111" s="39" t="s">
        <v>265</v>
      </c>
      <c r="D111" s="33" t="str">
        <f>VLOOKUP(B111,'Slieve Donard Entries'!$A$2:$N$908,2)</f>
        <v>Gary McIlhennon</v>
      </c>
      <c r="E111" s="33" t="str">
        <f>VLOOKUP(B111,'Slieve Donard Entries'!$A$2:$N$908,3)</f>
        <v>V40</v>
      </c>
      <c r="F111" s="33" t="str">
        <f>VLOOKUP(B111,'Slieve Donard Entries'!$A$2:$N$908,4)</f>
        <v>Murlough AC</v>
      </c>
      <c r="G111" s="35"/>
      <c r="H111" s="36" t="s">
        <v>265</v>
      </c>
      <c r="I111" s="37" t="e">
        <f t="shared" si="3"/>
        <v>#VALUE!</v>
      </c>
      <c r="J111" s="52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3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2" sqref="I1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McCann</dc:creator>
  <cp:keywords/>
  <dc:description/>
  <cp:lastModifiedBy>Martina Hawkins</cp:lastModifiedBy>
  <cp:lastPrinted>2010-06-26T14:36:14Z</cp:lastPrinted>
  <dcterms:created xsi:type="dcterms:W3CDTF">2006-04-06T19:40:25Z</dcterms:created>
  <dcterms:modified xsi:type="dcterms:W3CDTF">2010-07-07T11:54:24Z</dcterms:modified>
  <cp:category/>
  <cp:version/>
  <cp:contentType/>
  <cp:contentStatus/>
</cp:coreProperties>
</file>